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426"/>
  <workbookPr showInkAnnotation="0" autoCompressPictures="0"/>
  <workbookProtection workbookPassword="C4C5" lockStructure="1"/>
  <bookViews>
    <workbookView xWindow="0" yWindow="0" windowWidth="28800" windowHeight="16540" tabRatio="500"/>
  </bookViews>
  <sheets>
    <sheet name="Blatt1" sheetId="1" r:id="rId1"/>
  </sheets>
  <definedNames>
    <definedName name="_xlnm.Print_Titles" localSheetId="0">Blatt1!$1:$11</definedName>
    <definedName name="Z_A3C88889_38A6_4246_9EC4_58860FE907DB_.wvu.PrintTitles" localSheetId="0" hidden="1">Blatt1!$1:$11</definedName>
  </definedNames>
  <calcPr calcId="140001" concurrentCalc="0"/>
  <customWorkbookViews>
    <customWorkbookView name="Kai Frenzel - Persönliche Ansicht" guid="{A3C88889-38A6-4246-9EC4-58860FE907DB}" mergeInterval="0" personalView="1" yWindow="54" windowWidth="1440" windowHeight="778" tabRatio="500"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47" i="1" l="1"/>
  <c r="M46" i="1"/>
  <c r="M45" i="1"/>
  <c r="M43" i="1"/>
  <c r="M42" i="1"/>
  <c r="M41" i="1"/>
  <c r="M39" i="1"/>
  <c r="M38" i="1"/>
  <c r="M37" i="1"/>
  <c r="M90" i="1"/>
  <c r="M28" i="1"/>
  <c r="M13" i="1"/>
  <c r="M14" i="1"/>
  <c r="M15" i="1"/>
  <c r="M16" i="1"/>
  <c r="M17" i="1"/>
  <c r="M18" i="1"/>
  <c r="M19" i="1"/>
  <c r="M20" i="1"/>
  <c r="M21" i="1"/>
  <c r="M22" i="1"/>
  <c r="M23" i="1"/>
  <c r="M24" i="1"/>
  <c r="M26" i="1"/>
  <c r="M27" i="1"/>
  <c r="M29" i="1"/>
  <c r="M30" i="1"/>
  <c r="M31" i="1"/>
  <c r="M32" i="1"/>
  <c r="M33" i="1"/>
  <c r="M34" i="1"/>
  <c r="M49" i="1"/>
  <c r="M50" i="1"/>
  <c r="M51" i="1"/>
  <c r="M52" i="1"/>
  <c r="M53" i="1"/>
  <c r="M54" i="1"/>
  <c r="M55" i="1"/>
  <c r="M56" i="1"/>
  <c r="M57" i="1"/>
  <c r="M58" i="1"/>
  <c r="M60" i="1"/>
  <c r="M61" i="1"/>
  <c r="M64" i="1"/>
  <c r="M65" i="1"/>
  <c r="M66" i="1"/>
  <c r="M68" i="1"/>
  <c r="M69" i="1"/>
  <c r="M70" i="1"/>
  <c r="M72" i="1"/>
  <c r="M73" i="1"/>
  <c r="M74" i="1"/>
  <c r="M76" i="1"/>
  <c r="M77" i="1"/>
  <c r="M78" i="1"/>
  <c r="M80" i="1"/>
  <c r="M81" i="1"/>
  <c r="M82" i="1"/>
  <c r="M84" i="1"/>
  <c r="M85" i="1"/>
  <c r="M86" i="1"/>
  <c r="M88" i="1"/>
  <c r="M89" i="1"/>
  <c r="M91" i="1"/>
  <c r="G92" i="1"/>
</calcChain>
</file>

<file path=xl/sharedStrings.xml><?xml version="1.0" encoding="utf-8"?>
<sst xmlns="http://schemas.openxmlformats.org/spreadsheetml/2006/main" count="308" uniqueCount="86">
  <si>
    <t>e-mail</t>
  </si>
  <si>
    <t>Trainer</t>
  </si>
  <si>
    <t>Art.-Bild</t>
  </si>
  <si>
    <t>Art.-Nr.</t>
  </si>
  <si>
    <t>(UVP)</t>
  </si>
  <si>
    <t>TVU Logo</t>
  </si>
  <si>
    <t>Intersport Räpple gr.</t>
  </si>
  <si>
    <t>Größe</t>
  </si>
  <si>
    <t>Anzahl</t>
  </si>
  <si>
    <t>Schrifzug 
TV Unterboihingen</t>
  </si>
  <si>
    <t>Artikel</t>
  </si>
  <si>
    <t>Größe, Menge</t>
  </si>
  <si>
    <t>Verkaufspreis</t>
  </si>
  <si>
    <t>Betrag</t>
  </si>
  <si>
    <t>Gesamtpreis</t>
  </si>
  <si>
    <t>Beschreibung</t>
  </si>
  <si>
    <t xml:space="preserve">Präsentation Jacke rot Herren </t>
  </si>
  <si>
    <t xml:space="preserve">Präsentation Jacke rot Kinder </t>
  </si>
  <si>
    <t xml:space="preserve">Präsentation Jacke weiß Herren </t>
  </si>
  <si>
    <t>Präsentattion Hose schwarz Herren</t>
  </si>
  <si>
    <t>Präsentattion Hose schwarz Kinder</t>
  </si>
  <si>
    <t>Training Jacke rot Herren</t>
  </si>
  <si>
    <t>Training Sweatjacke rot Herren</t>
  </si>
  <si>
    <t>Training Hose schwarz Herren</t>
  </si>
  <si>
    <t>Training Jacke rot Kinder</t>
  </si>
  <si>
    <t>Training Sweatjacke rot Kinder</t>
  </si>
  <si>
    <t>Training Hose schwarz Kinder</t>
  </si>
  <si>
    <t xml:space="preserve">Präsentation Jacke weiß Kinder </t>
  </si>
  <si>
    <t>Hose ohne Jacke</t>
  </si>
  <si>
    <t xml:space="preserve">Präsentation Jacke rot Damen </t>
  </si>
  <si>
    <t xml:space="preserve">Präsentation Jacke weiß Damen </t>
  </si>
  <si>
    <t>Präsentattion Hose schwarz Damen</t>
  </si>
  <si>
    <t>Hose ohne Jacke oder Shirt</t>
  </si>
  <si>
    <t>Hose kurz schwarz Herren</t>
  </si>
  <si>
    <t>Hose kurz schwarz Damen</t>
  </si>
  <si>
    <t>Hose kurz schwarz Kinder</t>
  </si>
  <si>
    <t>Trainingshose lang schwarz Herren</t>
  </si>
  <si>
    <t>Trainingshose lang schwarz Kinder</t>
  </si>
  <si>
    <t>Basics</t>
  </si>
  <si>
    <t>T-Shirt Herren</t>
  </si>
  <si>
    <t>schwarz</t>
  </si>
  <si>
    <t>weiß</t>
  </si>
  <si>
    <t>rot</t>
  </si>
  <si>
    <t>T-Shirt Kinder</t>
  </si>
  <si>
    <t>Poloshirt Herren</t>
  </si>
  <si>
    <t>Poloshirt Kinder</t>
  </si>
  <si>
    <t xml:space="preserve">T-Shirt Damen </t>
  </si>
  <si>
    <t>Poloshirt Damen</t>
  </si>
  <si>
    <t xml:space="preserve">Hosen </t>
  </si>
  <si>
    <t>Training</t>
  </si>
  <si>
    <t>Präsentation</t>
  </si>
  <si>
    <t>Musterkind</t>
  </si>
  <si>
    <t>F-Jugend</t>
  </si>
  <si>
    <t>07024 / ….</t>
  </si>
  <si>
    <t>name@tvu.de</t>
  </si>
  <si>
    <t>Regenjacke</t>
  </si>
  <si>
    <t>Erwachsene</t>
  </si>
  <si>
    <t>Kinder</t>
  </si>
  <si>
    <t>CR</t>
  </si>
  <si>
    <t>Name Flock, zzgl.</t>
  </si>
  <si>
    <t>Nr. Flock, zzgl.</t>
  </si>
  <si>
    <t>✔</t>
  </si>
  <si>
    <t>Beflockung</t>
  </si>
  <si>
    <t>Intersport Räpple kl.</t>
  </si>
  <si>
    <t>Bambini; Gr. S</t>
  </si>
  <si>
    <r>
      <t>Junior</t>
    </r>
    <r>
      <rPr>
        <sz val="10"/>
        <color theme="1"/>
        <rFont val="Calibri"/>
        <family val="2"/>
        <scheme val="minor"/>
      </rPr>
      <t>, Gr. M</t>
    </r>
  </si>
  <si>
    <r>
      <t>Senior</t>
    </r>
    <r>
      <rPr>
        <sz val="10"/>
        <color theme="1"/>
        <rFont val="Calibri"/>
        <family val="2"/>
        <scheme val="minor"/>
      </rPr>
      <t>, Gr. L</t>
    </r>
  </si>
  <si>
    <t xml:space="preserve">Sporttasche rot - schwarz </t>
  </si>
  <si>
    <t>Training Sweatjacke rot Damen</t>
  </si>
  <si>
    <t xml:space="preserve">Der Betrag in Höhe von </t>
  </si>
  <si>
    <t>wurde erhalten am</t>
  </si>
  <si>
    <t>BITTE BEACHTEN! So funktioniert's:</t>
  </si>
  <si>
    <r>
      <t xml:space="preserve">Beflockung: Initialien - Name, zzgl. 3,50€ </t>
    </r>
    <r>
      <rPr>
        <sz val="12"/>
        <rFont val="Calibri"/>
        <family val="2"/>
        <scheme val="minor"/>
      </rPr>
      <t>(optional)</t>
    </r>
  </si>
  <si>
    <r>
      <t xml:space="preserve">Beflockung: Nr. , zzgl. 3,50€ </t>
    </r>
    <r>
      <rPr>
        <sz val="12"/>
        <rFont val="Calibri"/>
        <family val="2"/>
        <scheme val="minor"/>
      </rPr>
      <t>(optional)</t>
    </r>
  </si>
  <si>
    <t>Telefon (PF)</t>
  </si>
  <si>
    <r>
      <t>Name Besteller</t>
    </r>
    <r>
      <rPr>
        <sz val="12"/>
        <rFont val="Calibri"/>
        <family val="2"/>
        <scheme val="minor"/>
      </rPr>
      <t xml:space="preserve"> </t>
    </r>
  </si>
  <si>
    <r>
      <t>Mannschaft</t>
    </r>
    <r>
      <rPr>
        <sz val="12"/>
        <rFont val="Calibri"/>
        <family val="2"/>
        <scheme val="minor"/>
      </rPr>
      <t xml:space="preserve"> </t>
    </r>
  </si>
  <si>
    <t>Die Bestellformulare sind erhätlich per download über TVU Homepage (www.tv-unterboihingen.de) oder per e-mail über Eure Trainer.
Die Bestellung wird ausgelöst bei Eingang des Formulares in der Räpple Filiale durch Eure Trainer.</t>
  </si>
  <si>
    <r>
      <rPr>
        <u/>
        <sz val="12"/>
        <color theme="1"/>
        <rFont val="Calibri"/>
        <family val="2"/>
        <scheme val="minor"/>
      </rPr>
      <t>Ausfüllen des Excel Formulares</t>
    </r>
    <r>
      <rPr>
        <sz val="12"/>
        <color theme="1"/>
        <rFont val="Calibri"/>
        <family val="2"/>
        <scheme val="minor"/>
      </rPr>
      <t xml:space="preserve">: Datei kann am PC ausgefüllt und ermittelt automatisch den zu zahlenden Kaufpreis. Es können nur die orangenen Felder ausgefüllt werden. Die persönlichen Angaben, Mannschaft sowie Name des Trainers sind Pflichtfelder. Die Beflockung der Namensinitialien und Nr. können auf Wunsch angeegeben werden gemäß Preisangabe. Die Angabe des Namens und Nr. in der Tabelle erfolgt über ein Dropdown Feld durch Vorgabe eines Hakens. Das fertig ausgefüllte Formular bitte ausdrucken und bei Eurem Trainer abgeben. 
</t>
    </r>
    <r>
      <rPr>
        <b/>
        <sz val="12"/>
        <color theme="1"/>
        <rFont val="Calibri"/>
        <family val="2"/>
        <scheme val="minor"/>
      </rPr>
      <t/>
    </r>
  </si>
  <si>
    <r>
      <rPr>
        <u/>
        <sz val="12"/>
        <color theme="1"/>
        <rFont val="Calibri"/>
        <family val="2"/>
        <scheme val="minor"/>
      </rPr>
      <t>Ausfüllen des PDF-Formulares:</t>
    </r>
    <r>
      <rPr>
        <sz val="12"/>
        <color theme="1"/>
        <rFont val="Calibri"/>
        <family val="2"/>
        <scheme val="minor"/>
      </rPr>
      <t xml:space="preserve"> Download von der Homepage oder e-mail. Ausdrucken und handschriftlich ausfüllen der orangenen Felder. Der Preis muss manuell ermittelt werden, siehe nächster Absatz. Abgabe des Formulares bei Eurem Trainer.</t>
    </r>
  </si>
  <si>
    <t>Bedruckte und beflockte Ware ist vom Umtausch ausgeschlossen.
Die Ware ist verfügbar bis 2019.</t>
  </si>
  <si>
    <t>Datum, Unterschrift  Besteller / Erziehungsberechtigter</t>
  </si>
  <si>
    <t>T-Shirts</t>
  </si>
  <si>
    <t>Muster Coach</t>
  </si>
  <si>
    <r>
      <t xml:space="preserve">Bitte die Formulare wie im folgenden beschrieben ausfüllen und an Eure Trainer zur Bestellung geben. 
</t>
    </r>
    <r>
      <rPr>
        <b/>
        <sz val="12"/>
        <color theme="1"/>
        <rFont val="Calibri"/>
        <family val="2"/>
        <scheme val="minor"/>
      </rPr>
      <t>BITTE NICHT selbstständig in der Intersportfiliale Räpple abgeben</t>
    </r>
    <r>
      <rPr>
        <sz val="12"/>
        <color theme="1"/>
        <rFont val="Calibri"/>
        <family val="2"/>
        <scheme val="minor"/>
      </rPr>
      <t>, da es sich hier um Sammelbestellung und Aufträge handelt, was bei der Bearbeitung im Preis berücksichtigt wurde!</t>
    </r>
  </si>
  <si>
    <r>
      <t xml:space="preserve">Der Preis ermittelt sich wie folgt: UVP - 50% / 40% Werbung Räpple + 3,00€ Aufdruck TVU Logo + 3,00€ Schriftzug TV Unterboihingen + 3,50€ Name (optinal) + 3,50€ Nr. (optional). Bsp: UVP 65€ - 50% = 32,50€ + 3,00€ TVU Logo + 3,00€ TVU Schriftzug = 38,50€ + optional Name 3,50€ + optional Nr. 3,50€ = 45,50€ maximaler Kaufpreis. Die Werbung des Ausrüsters Räpple und das TVU Logo / Schriftzug sind dabei zwingend in der Bestellung enthalten und die Ware entspricht damit der gültigen TVU Vereinskollektion. </t>
    </r>
    <r>
      <rPr>
        <b/>
        <sz val="12"/>
        <color theme="1"/>
        <rFont val="Calibri"/>
        <family val="2"/>
        <scheme val="minor"/>
      </rPr>
      <t>WICHTIG!:</t>
    </r>
    <r>
      <rPr>
        <sz val="12"/>
        <color theme="1"/>
        <rFont val="Calibri"/>
        <family val="2"/>
        <scheme val="minor"/>
      </rPr>
      <t xml:space="preserve"> Auf Basis der Räpple Rechnung kann der Preis für das TVU Logo und den TVU Schriftzug vom Verein rückerstattet werden. Weiterhin: die Verrechnung von </t>
    </r>
    <r>
      <rPr>
        <b/>
        <sz val="12"/>
        <color theme="1"/>
        <rFont val="Calibri"/>
        <family val="2"/>
        <scheme val="minor"/>
      </rPr>
      <t>individuellen Sponsoren Zuschüssen</t>
    </r>
    <r>
      <rPr>
        <sz val="12"/>
        <color theme="1"/>
        <rFont val="Calibri"/>
        <family val="2"/>
        <scheme val="minor"/>
      </rPr>
      <t xml:space="preserve"> muss auch indviduell über den Verein verrechnet werden. Ansprechpartner hierzu sind eure Trainer.</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</si>
</sst>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quot;;[Red]\-#,##0.00\ &quot;€&quot;"/>
    <numFmt numFmtId="44" formatCode="_-* #,##0.00\ &quot;€&quot;_-;\-* #,##0.00\ &quot;€&quot;_-;_-* &quot;-&quot;??\ &quot;€&quot;_-;_-@_-"/>
  </numFmts>
  <fonts count="15" x14ac:knownFonts="1">
    <font>
      <sz val="12"/>
      <color theme="1"/>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0"/>
      <color theme="1"/>
      <name val="Calibri"/>
      <family val="2"/>
      <scheme val="minor"/>
    </font>
    <font>
      <b/>
      <sz val="14"/>
      <color theme="0"/>
      <name val="Calibri"/>
      <family val="2"/>
      <scheme val="minor"/>
    </font>
    <font>
      <b/>
      <sz val="12"/>
      <name val="Calibri"/>
      <family val="2"/>
      <scheme val="minor"/>
    </font>
    <font>
      <sz val="12"/>
      <name val="Calibri"/>
      <family val="2"/>
      <scheme val="minor"/>
    </font>
    <font>
      <i/>
      <sz val="12"/>
      <name val="Calibri"/>
      <family val="2"/>
      <scheme val="minor"/>
    </font>
    <font>
      <i/>
      <sz val="12"/>
      <color theme="1"/>
      <name val="Calibri"/>
      <family val="2"/>
      <scheme val="minor"/>
    </font>
    <font>
      <b/>
      <u/>
      <sz val="14"/>
      <color theme="1"/>
      <name val="Calibri"/>
      <family val="2"/>
      <scheme val="minor"/>
    </font>
    <font>
      <u/>
      <sz val="12"/>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1" tint="0.34998626667073579"/>
        <bgColor indexed="64"/>
      </patternFill>
    </fill>
  </fills>
  <borders count="31">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thin">
        <color auto="1"/>
      </top>
      <bottom style="thin">
        <color auto="1"/>
      </bottom>
      <diagonal/>
    </border>
    <border>
      <left/>
      <right style="medium">
        <color auto="1"/>
      </right>
      <top/>
      <bottom/>
      <diagonal/>
    </border>
    <border>
      <left/>
      <right/>
      <top style="thin">
        <color auto="1"/>
      </top>
      <bottom/>
      <diagonal/>
    </border>
    <border>
      <left style="thin">
        <color auto="1"/>
      </left>
      <right style="thin">
        <color auto="1"/>
      </right>
      <top/>
      <bottom/>
      <diagonal/>
    </border>
  </borders>
  <cellStyleXfs count="308">
    <xf numFmtId="0" fontId="0" fillId="0" borderId="0"/>
    <xf numFmtId="44"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07">
    <xf numFmtId="0" fontId="0" fillId="0" borderId="0" xfId="0"/>
    <xf numFmtId="0" fontId="0" fillId="0" borderId="0" xfId="0" applyAlignment="1">
      <alignmen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0" fillId="0" borderId="12" xfId="0" applyBorder="1" applyAlignment="1">
      <alignment vertical="center"/>
    </xf>
    <xf numFmtId="0" fontId="0" fillId="0" borderId="13" xfId="0" applyBorder="1" applyAlignment="1">
      <alignment vertical="center" textRotation="90" wrapText="1"/>
    </xf>
    <xf numFmtId="0" fontId="0" fillId="0" borderId="13" xfId="0" applyBorder="1" applyAlignment="1">
      <alignment vertical="center" textRotation="90"/>
    </xf>
    <xf numFmtId="0" fontId="0" fillId="0" borderId="1" xfId="0" applyBorder="1" applyAlignment="1">
      <alignment vertical="center"/>
    </xf>
    <xf numFmtId="0" fontId="0" fillId="0" borderId="1" xfId="0" applyBorder="1" applyAlignment="1">
      <alignment horizontal="center" vertical="center"/>
    </xf>
    <xf numFmtId="0" fontId="0" fillId="0" borderId="8" xfId="0" applyBorder="1" applyAlignment="1">
      <alignment vertical="center"/>
    </xf>
    <xf numFmtId="0" fontId="7" fillId="0" borderId="1" xfId="0" applyFont="1" applyBorder="1" applyAlignment="1">
      <alignment horizontal="right" vertical="center"/>
    </xf>
    <xf numFmtId="0" fontId="0" fillId="0" borderId="15" xfId="0" applyBorder="1" applyAlignment="1">
      <alignment vertical="center"/>
    </xf>
    <xf numFmtId="0" fontId="7" fillId="0" borderId="16" xfId="0" applyFont="1" applyBorder="1" applyAlignment="1">
      <alignment horizontal="right" vertical="center"/>
    </xf>
    <xf numFmtId="0" fontId="0" fillId="0" borderId="16" xfId="0" applyBorder="1" applyAlignment="1">
      <alignment horizontal="center" vertical="center"/>
    </xf>
    <xf numFmtId="0" fontId="0" fillId="0" borderId="16" xfId="0" applyBorder="1" applyAlignment="1">
      <alignment vertical="center"/>
    </xf>
    <xf numFmtId="0" fontId="0" fillId="0" borderId="16" xfId="0" applyBorder="1" applyAlignment="1">
      <alignment horizontal="right" vertical="center"/>
    </xf>
    <xf numFmtId="0" fontId="0" fillId="0" borderId="1" xfId="0" applyBorder="1" applyAlignment="1">
      <alignment horizontal="right" vertical="center"/>
    </xf>
    <xf numFmtId="0" fontId="0" fillId="0" borderId="10" xfId="0" applyBorder="1" applyAlignment="1">
      <alignment vertical="center"/>
    </xf>
    <xf numFmtId="0" fontId="0" fillId="0" borderId="11" xfId="0" applyBorder="1" applyAlignment="1">
      <alignment horizontal="center" vertical="center"/>
    </xf>
    <xf numFmtId="0" fontId="0" fillId="2" borderId="8" xfId="0" applyFill="1" applyBorder="1" applyAlignment="1">
      <alignment vertical="center"/>
    </xf>
    <xf numFmtId="0" fontId="0" fillId="2" borderId="1" xfId="0" applyFill="1" applyBorder="1" applyAlignment="1">
      <alignment horizontal="center" vertical="center"/>
    </xf>
    <xf numFmtId="0" fontId="0" fillId="2" borderId="15" xfId="0" applyFill="1" applyBorder="1" applyAlignment="1">
      <alignment vertical="center"/>
    </xf>
    <xf numFmtId="0" fontId="0" fillId="2" borderId="16" xfId="0" applyFill="1" applyBorder="1" applyAlignment="1">
      <alignment horizontal="center" vertical="center"/>
    </xf>
    <xf numFmtId="0" fontId="3" fillId="2" borderId="16" xfId="0" applyFont="1" applyFill="1" applyBorder="1" applyAlignment="1">
      <alignment vertical="center"/>
    </xf>
    <xf numFmtId="0" fontId="3" fillId="2" borderId="16" xfId="0" applyFont="1" applyFill="1" applyBorder="1" applyAlignment="1">
      <alignment horizontal="left" vertical="center"/>
    </xf>
    <xf numFmtId="0" fontId="3" fillId="2" borderId="1" xfId="0" applyFont="1" applyFill="1" applyBorder="1" applyAlignment="1">
      <alignment vertical="center"/>
    </xf>
    <xf numFmtId="0" fontId="0" fillId="0" borderId="11" xfId="0" applyBorder="1" applyAlignment="1">
      <alignment horizontal="right" vertical="center"/>
    </xf>
    <xf numFmtId="0" fontId="0" fillId="0" borderId="0" xfId="0" applyFont="1" applyAlignment="1">
      <alignment vertical="center"/>
    </xf>
    <xf numFmtId="0" fontId="0" fillId="0" borderId="0" xfId="0" applyFont="1" applyFill="1" applyBorder="1" applyAlignment="1">
      <alignment vertical="center"/>
    </xf>
    <xf numFmtId="0" fontId="0" fillId="0" borderId="0" xfId="0" applyFont="1" applyBorder="1" applyAlignment="1">
      <alignment vertical="center"/>
    </xf>
    <xf numFmtId="0" fontId="3" fillId="4" borderId="2" xfId="0" applyFont="1" applyFill="1" applyBorder="1" applyAlignment="1">
      <alignment vertical="center"/>
    </xf>
    <xf numFmtId="0" fontId="10" fillId="0" borderId="0" xfId="0" applyFont="1" applyAlignment="1">
      <alignment vertical="center"/>
    </xf>
    <xf numFmtId="0" fontId="0" fillId="0" borderId="16" xfId="0" applyFont="1" applyBorder="1" applyAlignment="1">
      <alignment horizontal="right" vertical="center"/>
    </xf>
    <xf numFmtId="0" fontId="0" fillId="3" borderId="1" xfId="0" applyFill="1" applyBorder="1" applyAlignment="1" applyProtection="1">
      <alignment horizontal="center" vertical="center"/>
      <protection locked="0"/>
    </xf>
    <xf numFmtId="0" fontId="0" fillId="3" borderId="16" xfId="0" applyFill="1" applyBorder="1" applyAlignment="1" applyProtection="1">
      <alignment horizontal="center" vertical="center"/>
      <protection locked="0"/>
    </xf>
    <xf numFmtId="0" fontId="0" fillId="3" borderId="11" xfId="0"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0" fillId="0" borderId="0" xfId="0" applyFont="1" applyFill="1" applyAlignment="1">
      <alignment vertical="center"/>
    </xf>
    <xf numFmtId="9" fontId="0" fillId="0" borderId="1" xfId="0" applyNumberFormat="1" applyFont="1" applyBorder="1" applyAlignment="1">
      <alignment horizontal="center" vertical="center"/>
    </xf>
    <xf numFmtId="44" fontId="0" fillId="0" borderId="1" xfId="1" applyFont="1" applyBorder="1" applyAlignment="1">
      <alignment horizontal="center" vertical="center"/>
    </xf>
    <xf numFmtId="0" fontId="0" fillId="2" borderId="11" xfId="0" applyFill="1" applyBorder="1" applyAlignment="1">
      <alignment horizontal="center" vertical="center"/>
    </xf>
    <xf numFmtId="0" fontId="7" fillId="0" borderId="11" xfId="0" applyFont="1" applyBorder="1" applyAlignment="1">
      <alignment horizontal="right" vertical="center"/>
    </xf>
    <xf numFmtId="0" fontId="0" fillId="0" borderId="12" xfId="0" applyBorder="1" applyAlignment="1">
      <alignment horizontal="center" vertical="center"/>
    </xf>
    <xf numFmtId="0" fontId="0" fillId="2" borderId="16" xfId="0" applyFill="1" applyBorder="1" applyAlignment="1" applyProtection="1">
      <alignment horizontal="center" vertical="center"/>
    </xf>
    <xf numFmtId="8" fontId="1" fillId="0" borderId="27" xfId="1" applyNumberFormat="1" applyFont="1" applyBorder="1" applyAlignment="1">
      <alignment vertical="center"/>
    </xf>
    <xf numFmtId="9" fontId="1" fillId="0" borderId="1" xfId="1" applyNumberFormat="1" applyFont="1" applyBorder="1" applyAlignment="1">
      <alignment vertical="center"/>
    </xf>
    <xf numFmtId="0" fontId="0" fillId="0" borderId="0" xfId="0" applyFont="1" applyFill="1" applyBorder="1" applyAlignment="1">
      <alignment horizontal="center" vertical="center"/>
    </xf>
    <xf numFmtId="0" fontId="0" fillId="0" borderId="0" xfId="0" applyAlignment="1">
      <alignment horizontal="center" vertical="center"/>
    </xf>
    <xf numFmtId="0" fontId="0" fillId="0" borderId="13" xfId="0" applyBorder="1" applyAlignment="1">
      <alignment horizontal="center" vertical="center"/>
    </xf>
    <xf numFmtId="0" fontId="7" fillId="0" borderId="1" xfId="0" applyFont="1" applyBorder="1" applyAlignment="1">
      <alignment horizontal="center" vertical="center"/>
    </xf>
    <xf numFmtId="0" fontId="0" fillId="0" borderId="1" xfId="0" applyFont="1" applyBorder="1" applyAlignment="1">
      <alignment horizontal="center" vertical="center"/>
    </xf>
    <xf numFmtId="0" fontId="7" fillId="0" borderId="11" xfId="0" applyFont="1" applyBorder="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0" fillId="0" borderId="16" xfId="0" applyFill="1" applyBorder="1" applyAlignment="1">
      <alignment horizontal="center" vertical="center"/>
    </xf>
    <xf numFmtId="44" fontId="0" fillId="2" borderId="1" xfId="1" applyFont="1" applyFill="1" applyBorder="1" applyAlignment="1">
      <alignment horizontal="center" vertical="center"/>
    </xf>
    <xf numFmtId="44" fontId="7" fillId="0" borderId="1" xfId="1" applyFont="1" applyBorder="1" applyAlignment="1">
      <alignment horizontal="center" vertical="center"/>
    </xf>
    <xf numFmtId="44" fontId="7" fillId="0" borderId="16" xfId="1" applyFont="1" applyBorder="1" applyAlignment="1">
      <alignment horizontal="center" vertical="center"/>
    </xf>
    <xf numFmtId="44" fontId="7" fillId="2" borderId="16" xfId="1" applyFont="1" applyFill="1" applyBorder="1" applyAlignment="1">
      <alignment horizontal="center" vertical="center"/>
    </xf>
    <xf numFmtId="44" fontId="0" fillId="0" borderId="16" xfId="1" applyFont="1" applyBorder="1" applyAlignment="1">
      <alignment horizontal="center" vertical="center"/>
    </xf>
    <xf numFmtId="44" fontId="0" fillId="2" borderId="16" xfId="1" applyFont="1" applyFill="1" applyBorder="1" applyAlignment="1">
      <alignment horizontal="center" vertical="center"/>
    </xf>
    <xf numFmtId="44" fontId="0" fillId="0" borderId="11" xfId="1" applyFont="1" applyBorder="1" applyAlignment="1">
      <alignment horizontal="center" vertical="center"/>
    </xf>
    <xf numFmtId="44" fontId="7" fillId="0" borderId="11" xfId="1" applyFont="1" applyBorder="1" applyAlignment="1">
      <alignment horizontal="center" vertical="center"/>
    </xf>
    <xf numFmtId="0" fontId="0" fillId="0" borderId="14" xfId="0" applyBorder="1" applyAlignment="1">
      <alignment horizontal="center" vertical="center"/>
    </xf>
    <xf numFmtId="0" fontId="13" fillId="0" borderId="0" xfId="0" applyFont="1" applyAlignment="1">
      <alignment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right" vertical="center"/>
    </xf>
    <xf numFmtId="0" fontId="0" fillId="0" borderId="28" xfId="0" applyBorder="1" applyAlignment="1">
      <alignment horizontal="right" vertical="center"/>
    </xf>
    <xf numFmtId="44" fontId="0" fillId="0" borderId="3" xfId="0" applyNumberFormat="1" applyBorder="1" applyAlignment="1">
      <alignment horizontal="center" vertical="center"/>
    </xf>
    <xf numFmtId="44" fontId="0" fillId="0" borderId="5" xfId="0" applyNumberFormat="1"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29" xfId="0" applyBorder="1" applyAlignment="1">
      <alignment horizontal="left" vertical="center"/>
    </xf>
    <xf numFmtId="0" fontId="2" fillId="5" borderId="24" xfId="0" applyFont="1" applyFill="1" applyBorder="1" applyAlignment="1">
      <alignment horizontal="center" vertical="center"/>
    </xf>
    <xf numFmtId="0" fontId="2" fillId="5" borderId="21" xfId="0" applyFont="1" applyFill="1" applyBorder="1" applyAlignment="1">
      <alignment horizontal="center" vertical="center"/>
    </xf>
    <xf numFmtId="0" fontId="2" fillId="5" borderId="22" xfId="0" applyFont="1" applyFill="1" applyBorder="1" applyAlignment="1">
      <alignment horizontal="center" vertical="center"/>
    </xf>
    <xf numFmtId="0" fontId="9" fillId="4" borderId="3" xfId="0" applyFont="1" applyFill="1" applyBorder="1" applyAlignment="1">
      <alignment vertical="center"/>
    </xf>
    <xf numFmtId="0" fontId="3" fillId="0" borderId="5" xfId="0" applyFont="1" applyBorder="1" applyAlignment="1">
      <alignment vertical="center"/>
    </xf>
    <xf numFmtId="0" fontId="11" fillId="3" borderId="3" xfId="0" applyFont="1" applyFill="1" applyBorder="1" applyAlignment="1" applyProtection="1">
      <alignment horizontal="center" vertical="center"/>
      <protection locked="0"/>
    </xf>
    <xf numFmtId="0" fontId="11" fillId="3" borderId="4" xfId="0" applyFont="1" applyFill="1" applyBorder="1" applyAlignment="1" applyProtection="1">
      <alignment horizontal="center" vertical="center"/>
      <protection locked="0"/>
    </xf>
    <xf numFmtId="0" fontId="11" fillId="3" borderId="5" xfId="0" applyFont="1" applyFill="1" applyBorder="1" applyAlignment="1" applyProtection="1">
      <alignment horizontal="center" vertical="center"/>
      <protection locked="0"/>
    </xf>
    <xf numFmtId="0" fontId="0" fillId="0" borderId="15" xfId="0" applyBorder="1" applyAlignment="1">
      <alignment horizontal="center" vertical="center"/>
    </xf>
    <xf numFmtId="0" fontId="0" fillId="0" borderId="25" xfId="0" applyBorder="1" applyAlignment="1">
      <alignment horizontal="center" vertical="center"/>
    </xf>
    <xf numFmtId="0" fontId="0" fillId="0" borderId="12" xfId="0" applyBorder="1" applyAlignment="1">
      <alignment horizontal="center" vertical="center"/>
    </xf>
    <xf numFmtId="0" fontId="8" fillId="5" borderId="18" xfId="0" applyFont="1" applyFill="1" applyBorder="1" applyAlignment="1">
      <alignment horizontal="center" vertical="center"/>
    </xf>
    <xf numFmtId="0" fontId="8" fillId="5" borderId="19" xfId="0" applyFont="1" applyFill="1" applyBorder="1" applyAlignment="1">
      <alignment horizontal="center" vertical="center"/>
    </xf>
    <xf numFmtId="0" fontId="2" fillId="5" borderId="20" xfId="0" applyFont="1" applyFill="1" applyBorder="1" applyAlignment="1">
      <alignment horizontal="center" vertical="center"/>
    </xf>
    <xf numFmtId="0" fontId="2" fillId="5" borderId="6" xfId="0" applyFont="1" applyFill="1" applyBorder="1" applyAlignment="1">
      <alignment horizontal="center" vertical="center"/>
    </xf>
    <xf numFmtId="0" fontId="0" fillId="0" borderId="26" xfId="0" applyBorder="1" applyAlignment="1">
      <alignment horizontal="center" vertical="center"/>
    </xf>
    <xf numFmtId="0" fontId="12" fillId="3" borderId="3"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vertical="center"/>
      <protection locked="0"/>
    </xf>
    <xf numFmtId="0" fontId="12" fillId="3" borderId="5" xfId="0" applyFont="1" applyFill="1" applyBorder="1" applyAlignment="1" applyProtection="1">
      <alignment horizontal="center" vertical="center"/>
      <protection locked="0"/>
    </xf>
    <xf numFmtId="0" fontId="2" fillId="5" borderId="7" xfId="0" applyFont="1" applyFill="1" applyBorder="1" applyAlignment="1">
      <alignment horizontal="center" vertical="center"/>
    </xf>
    <xf numFmtId="0" fontId="3" fillId="0" borderId="17" xfId="0" applyFont="1" applyBorder="1" applyAlignment="1">
      <alignment horizontal="center" vertical="center"/>
    </xf>
    <xf numFmtId="44" fontId="0" fillId="2" borderId="9" xfId="0" applyNumberFormat="1" applyFill="1" applyBorder="1" applyAlignment="1">
      <alignment horizontal="center" vertical="center"/>
    </xf>
    <xf numFmtId="44" fontId="0" fillId="0" borderId="9" xfId="0" applyNumberFormat="1" applyBorder="1" applyAlignment="1">
      <alignment horizontal="center" vertical="center"/>
    </xf>
    <xf numFmtId="44" fontId="0" fillId="2" borderId="14" xfId="0" applyNumberFormat="1" applyFill="1" applyBorder="1" applyAlignment="1">
      <alignment horizontal="center" vertical="center"/>
    </xf>
    <xf numFmtId="0" fontId="0" fillId="2" borderId="11" xfId="0" applyFill="1" applyBorder="1" applyAlignment="1" applyProtection="1">
      <alignment horizontal="center" vertical="center"/>
    </xf>
    <xf numFmtId="44" fontId="8" fillId="5" borderId="23" xfId="0" applyNumberFormat="1" applyFont="1" applyFill="1" applyBorder="1" applyAlignment="1">
      <alignment horizontal="center" vertical="center"/>
    </xf>
    <xf numFmtId="0" fontId="3" fillId="2" borderId="30" xfId="0" applyFont="1" applyFill="1" applyBorder="1" applyAlignment="1">
      <alignment vertical="center"/>
    </xf>
    <xf numFmtId="0" fontId="0" fillId="0" borderId="1" xfId="0" applyFont="1" applyBorder="1" applyAlignment="1">
      <alignment horizontal="right" vertical="center"/>
    </xf>
    <xf numFmtId="44" fontId="0" fillId="2" borderId="30" xfId="1" applyFont="1" applyFill="1" applyBorder="1" applyAlignment="1">
      <alignment horizontal="center" vertical="center"/>
    </xf>
    <xf numFmtId="0" fontId="0" fillId="2" borderId="30" xfId="0" applyFill="1" applyBorder="1" applyAlignment="1">
      <alignment horizontal="center" vertical="center"/>
    </xf>
    <xf numFmtId="0" fontId="0" fillId="2" borderId="13" xfId="0" applyFill="1" applyBorder="1" applyAlignment="1">
      <alignment horizontal="center" vertical="center"/>
    </xf>
  </cellXfs>
  <cellStyles count="308">
    <cellStyle name="Besuchter Link" xfId="3" builtinId="9" hidden="1"/>
    <cellStyle name="Besuchter Link" xfId="5" builtinId="9" hidden="1"/>
    <cellStyle name="Besuchter Link" xfId="7" builtinId="9" hidden="1"/>
    <cellStyle name="Besuchter Link" xfId="9" builtinId="9" hidden="1"/>
    <cellStyle name="Besuchter Link" xfId="11" builtinId="9" hidden="1"/>
    <cellStyle name="Besuchter Link" xfId="13" builtinId="9" hidden="1"/>
    <cellStyle name="Besuchter Link" xfId="15" builtinId="9" hidden="1"/>
    <cellStyle name="Besuchter Link" xfId="17" builtinId="9" hidden="1"/>
    <cellStyle name="Besuchter Link" xfId="19" builtinId="9" hidden="1"/>
    <cellStyle name="Besuchter Link" xfId="21" builtinId="9" hidden="1"/>
    <cellStyle name="Besuchter Link" xfId="23" builtinId="9" hidden="1"/>
    <cellStyle name="Besuchter Link" xfId="25" builtinId="9" hidden="1"/>
    <cellStyle name="Besuchter Link" xfId="27" builtinId="9" hidden="1"/>
    <cellStyle name="Besuchter Link" xfId="29" builtinId="9" hidden="1"/>
    <cellStyle name="Besuchter Link" xfId="31" builtinId="9" hidden="1"/>
    <cellStyle name="Besuchter Link" xfId="33" builtinId="9" hidden="1"/>
    <cellStyle name="Besuchter Link" xfId="35" builtinId="9" hidden="1"/>
    <cellStyle name="Besuchter Link" xfId="37" builtinId="9" hidden="1"/>
    <cellStyle name="Besuchter Link" xfId="39" builtinId="9" hidden="1"/>
    <cellStyle name="Besuchter Link" xfId="41" builtinId="9" hidden="1"/>
    <cellStyle name="Besuchter Link" xfId="43" builtinId="9" hidden="1"/>
    <cellStyle name="Besuchter Link" xfId="45" builtinId="9" hidden="1"/>
    <cellStyle name="Besuchter Link" xfId="47" builtinId="9" hidden="1"/>
    <cellStyle name="Besuchter Link" xfId="49" builtinId="9" hidden="1"/>
    <cellStyle name="Besuchter Link" xfId="51" builtinId="9" hidden="1"/>
    <cellStyle name="Besuchter Link" xfId="53" builtinId="9" hidden="1"/>
    <cellStyle name="Besuchter Link" xfId="55" builtinId="9" hidden="1"/>
    <cellStyle name="Besuchter Link" xfId="57" builtinId="9" hidden="1"/>
    <cellStyle name="Besuchter Link" xfId="59" builtinId="9" hidden="1"/>
    <cellStyle name="Besuchter Link" xfId="61" builtinId="9" hidden="1"/>
    <cellStyle name="Besuchter Link" xfId="63" builtinId="9" hidden="1"/>
    <cellStyle name="Besuchter Link" xfId="65" builtinId="9" hidden="1"/>
    <cellStyle name="Besuchter Link" xfId="67" builtinId="9" hidden="1"/>
    <cellStyle name="Besuchter Link" xfId="69" builtinId="9" hidden="1"/>
    <cellStyle name="Besuchter Link" xfId="71" builtinId="9" hidden="1"/>
    <cellStyle name="Besuchter Link" xfId="73" builtinId="9" hidden="1"/>
    <cellStyle name="Besuchter Link" xfId="75" builtinId="9" hidden="1"/>
    <cellStyle name="Besuchter Link" xfId="77" builtinId="9" hidden="1"/>
    <cellStyle name="Besuchter Link" xfId="79" builtinId="9" hidden="1"/>
    <cellStyle name="Besuchter Link" xfId="81" builtinId="9" hidden="1"/>
    <cellStyle name="Besuchter Link" xfId="83" builtinId="9" hidden="1"/>
    <cellStyle name="Besuchter Link" xfId="85" builtinId="9" hidden="1"/>
    <cellStyle name="Besuchter Link" xfId="87" builtinId="9" hidden="1"/>
    <cellStyle name="Besuchter Link" xfId="89" builtinId="9" hidden="1"/>
    <cellStyle name="Besuchter Link" xfId="91" builtinId="9" hidden="1"/>
    <cellStyle name="Besuchter Link" xfId="93" builtinId="9" hidden="1"/>
    <cellStyle name="Besuchter Link" xfId="95" builtinId="9" hidden="1"/>
    <cellStyle name="Besuchter Link" xfId="97" builtinId="9" hidden="1"/>
    <cellStyle name="Besuchter Link" xfId="99" builtinId="9" hidden="1"/>
    <cellStyle name="Besuchter Link" xfId="101" builtinId="9" hidden="1"/>
    <cellStyle name="Besuchter Link" xfId="103" builtinId="9" hidden="1"/>
    <cellStyle name="Besuchter Link" xfId="105" builtinId="9" hidden="1"/>
    <cellStyle name="Besuchter Link" xfId="107" builtinId="9" hidden="1"/>
    <cellStyle name="Besuchter Link" xfId="109" builtinId="9" hidden="1"/>
    <cellStyle name="Besuchter Link" xfId="111" builtinId="9" hidden="1"/>
    <cellStyle name="Besuchter Link" xfId="113" builtinId="9" hidden="1"/>
    <cellStyle name="Besuchter Link" xfId="115" builtinId="9" hidden="1"/>
    <cellStyle name="Besuchter Link" xfId="117" builtinId="9" hidden="1"/>
    <cellStyle name="Besuchter Link" xfId="119" builtinId="9" hidden="1"/>
    <cellStyle name="Besuchter Link" xfId="121" builtinId="9" hidden="1"/>
    <cellStyle name="Besuchter Link" xfId="123" builtinId="9" hidden="1"/>
    <cellStyle name="Besuchter Link" xfId="125" builtinId="9" hidden="1"/>
    <cellStyle name="Besuchter Link" xfId="127" builtinId="9" hidden="1"/>
    <cellStyle name="Besuchter Link" xfId="129" builtinId="9" hidden="1"/>
    <cellStyle name="Besuchter Link" xfId="131" builtinId="9" hidden="1"/>
    <cellStyle name="Besuchter Link" xfId="133" builtinId="9" hidden="1"/>
    <cellStyle name="Besuchter Link" xfId="135" builtinId="9" hidden="1"/>
    <cellStyle name="Besuchter Link" xfId="137" builtinId="9" hidden="1"/>
    <cellStyle name="Besuchter Link" xfId="139" builtinId="9" hidden="1"/>
    <cellStyle name="Besuchter Link" xfId="141" builtinId="9" hidden="1"/>
    <cellStyle name="Besuchter Link" xfId="143" builtinId="9" hidden="1"/>
    <cellStyle name="Besuchter Link" xfId="145" builtinId="9" hidden="1"/>
    <cellStyle name="Besuchter Link" xfId="147" builtinId="9" hidden="1"/>
    <cellStyle name="Besuchter Link" xfId="149" builtinId="9" hidden="1"/>
    <cellStyle name="Besuchter Link" xfId="151" builtinId="9" hidden="1"/>
    <cellStyle name="Besuchter Link" xfId="153" builtinId="9" hidden="1"/>
    <cellStyle name="Besuchter Link" xfId="155" builtinId="9" hidden="1"/>
    <cellStyle name="Besuchter Link" xfId="157" builtinId="9" hidden="1"/>
    <cellStyle name="Besuchter Link" xfId="159" builtinId="9" hidden="1"/>
    <cellStyle name="Besuchter Link" xfId="161" builtinId="9" hidden="1"/>
    <cellStyle name="Besuchter Link" xfId="163" builtinId="9" hidden="1"/>
    <cellStyle name="Besuchter Link" xfId="165" builtinId="9" hidden="1"/>
    <cellStyle name="Besuchter Link" xfId="167" builtinId="9" hidden="1"/>
    <cellStyle name="Besuchter Link" xfId="169" builtinId="9" hidden="1"/>
    <cellStyle name="Besuchter Link" xfId="171" builtinId="9" hidden="1"/>
    <cellStyle name="Besuchter Link" xfId="173" builtinId="9" hidden="1"/>
    <cellStyle name="Besuchter Link" xfId="175" builtinId="9" hidden="1"/>
    <cellStyle name="Besuchter Link" xfId="177" builtinId="9" hidden="1"/>
    <cellStyle name="Besuchter Link" xfId="179" builtinId="9" hidden="1"/>
    <cellStyle name="Besuchter Link" xfId="181" builtinId="9" hidden="1"/>
    <cellStyle name="Besuchter Link" xfId="183" builtinId="9" hidden="1"/>
    <cellStyle name="Besuchter Link" xfId="185" builtinId="9" hidden="1"/>
    <cellStyle name="Besuchter Link" xfId="187" builtinId="9" hidden="1"/>
    <cellStyle name="Besuchter Link" xfId="189" builtinId="9" hidden="1"/>
    <cellStyle name="Besuchter Link" xfId="191" builtinId="9" hidden="1"/>
    <cellStyle name="Besuchter Link" xfId="193" builtinId="9" hidden="1"/>
    <cellStyle name="Besuchter Link" xfId="195" builtinId="9" hidden="1"/>
    <cellStyle name="Besuchter Link" xfId="197" builtinId="9" hidden="1"/>
    <cellStyle name="Besuchter Link" xfId="199" builtinId="9" hidden="1"/>
    <cellStyle name="Besuchter Link" xfId="201" builtinId="9" hidden="1"/>
    <cellStyle name="Besuchter Link" xfId="203" builtinId="9" hidden="1"/>
    <cellStyle name="Besuchter Link" xfId="205" builtinId="9" hidden="1"/>
    <cellStyle name="Besuchter Link" xfId="207" builtinId="9" hidden="1"/>
    <cellStyle name="Besuchter Link" xfId="209" builtinId="9" hidden="1"/>
    <cellStyle name="Besuchter Link" xfId="211" builtinId="9" hidden="1"/>
    <cellStyle name="Besuchter Link" xfId="213" builtinId="9" hidden="1"/>
    <cellStyle name="Besuchter Link" xfId="215" builtinId="9" hidden="1"/>
    <cellStyle name="Besuchter Link" xfId="217" builtinId="9" hidden="1"/>
    <cellStyle name="Besuchter Link" xfId="219" builtinId="9" hidden="1"/>
    <cellStyle name="Besuchter Link" xfId="221" builtinId="9" hidden="1"/>
    <cellStyle name="Besuchter Link" xfId="223" builtinId="9" hidden="1"/>
    <cellStyle name="Besuchter Link" xfId="225" builtinId="9" hidden="1"/>
    <cellStyle name="Besuchter Link" xfId="227" builtinId="9" hidden="1"/>
    <cellStyle name="Besuchter Link" xfId="229" builtinId="9" hidden="1"/>
    <cellStyle name="Besuchter Link" xfId="231" builtinId="9" hidden="1"/>
    <cellStyle name="Besuchter Link" xfId="233" builtinId="9" hidden="1"/>
    <cellStyle name="Besuchter Link" xfId="235" builtinId="9" hidden="1"/>
    <cellStyle name="Besuchter Link" xfId="237" builtinId="9" hidden="1"/>
    <cellStyle name="Besuchter Link" xfId="239" builtinId="9" hidden="1"/>
    <cellStyle name="Besuchter Link" xfId="241" builtinId="9" hidden="1"/>
    <cellStyle name="Besuchter Link" xfId="243" builtinId="9" hidden="1"/>
    <cellStyle name="Besuchter Link" xfId="245" builtinId="9" hidden="1"/>
    <cellStyle name="Besuchter Link" xfId="247" builtinId="9" hidden="1"/>
    <cellStyle name="Besuchter Link" xfId="249" builtinId="9" hidden="1"/>
    <cellStyle name="Besuchter Link" xfId="251" builtinId="9" hidden="1"/>
    <cellStyle name="Besuchter Link" xfId="253" builtinId="9" hidden="1"/>
    <cellStyle name="Besuchter Link" xfId="255" builtinId="9" hidden="1"/>
    <cellStyle name="Besuchter Link" xfId="257" builtinId="9" hidden="1"/>
    <cellStyle name="Besuchter Link" xfId="259" builtinId="9" hidden="1"/>
    <cellStyle name="Besuchter Link" xfId="261" builtinId="9" hidden="1"/>
    <cellStyle name="Besuchter Link" xfId="263" builtinId="9" hidden="1"/>
    <cellStyle name="Besuchter Link" xfId="265" builtinId="9" hidden="1"/>
    <cellStyle name="Besuchter Link" xfId="267" builtinId="9" hidden="1"/>
    <cellStyle name="Besuchter Link" xfId="269" builtinId="9" hidden="1"/>
    <cellStyle name="Besuchter Link" xfId="271" builtinId="9" hidden="1"/>
    <cellStyle name="Besuchter Link" xfId="273" builtinId="9" hidden="1"/>
    <cellStyle name="Besuchter Link" xfId="275" builtinId="9" hidden="1"/>
    <cellStyle name="Besuchter Link" xfId="277" builtinId="9" hidden="1"/>
    <cellStyle name="Besuchter Link" xfId="279" builtinId="9" hidden="1"/>
    <cellStyle name="Besuchter Link" xfId="281" builtinId="9" hidden="1"/>
    <cellStyle name="Besuchter Link" xfId="283" builtinId="9" hidden="1"/>
    <cellStyle name="Besuchter Link" xfId="285" builtinId="9" hidden="1"/>
    <cellStyle name="Besuchter Link" xfId="287" builtinId="9" hidden="1"/>
    <cellStyle name="Besuchter Link" xfId="289" builtinId="9" hidden="1"/>
    <cellStyle name="Besuchter Link" xfId="291" builtinId="9" hidden="1"/>
    <cellStyle name="Besuchter Link" xfId="293" builtinId="9" hidden="1"/>
    <cellStyle name="Besuchter Link" xfId="295" builtinId="9" hidden="1"/>
    <cellStyle name="Besuchter Link" xfId="297" builtinId="9" hidden="1"/>
    <cellStyle name="Besuchter Link" xfId="299" builtinId="9" hidden="1"/>
    <cellStyle name="Besuchter Link" xfId="301" builtinId="9" hidden="1"/>
    <cellStyle name="Besuchter Link" xfId="303" builtinId="9" hidden="1"/>
    <cellStyle name="Besuchter Link" xfId="305" builtinId="9" hidden="1"/>
    <cellStyle name="Besuchter Link" xfId="307" builtinId="9" hidden="1"/>
    <cellStyle name="Link" xfId="2" builtinId="8" hidden="1"/>
    <cellStyle name="Link" xfId="4" builtinId="8" hidden="1"/>
    <cellStyle name="Link" xfId="6" builtinId="8" hidden="1"/>
    <cellStyle name="Link" xfId="8" builtinId="8" hidden="1"/>
    <cellStyle name="Link" xfId="10" builtinId="8" hidden="1"/>
    <cellStyle name="Link" xfId="12" builtinId="8" hidden="1"/>
    <cellStyle name="Link" xfId="14" builtinId="8" hidden="1"/>
    <cellStyle name="Link" xfId="16" builtinId="8" hidden="1"/>
    <cellStyle name="Link" xfId="18" builtinId="8" hidden="1"/>
    <cellStyle name="Link" xfId="20" builtinId="8" hidden="1"/>
    <cellStyle name="Link" xfId="22" builtinId="8" hidden="1"/>
    <cellStyle name="Link" xfId="24" builtinId="8" hidden="1"/>
    <cellStyle name="Link" xfId="26" builtinId="8" hidden="1"/>
    <cellStyle name="Link" xfId="28" builtinId="8" hidden="1"/>
    <cellStyle name="Link" xfId="30" builtinId="8" hidden="1"/>
    <cellStyle name="Link" xfId="32" builtinId="8" hidden="1"/>
    <cellStyle name="Link" xfId="34" builtinId="8" hidden="1"/>
    <cellStyle name="Link" xfId="36" builtinId="8" hidden="1"/>
    <cellStyle name="Link" xfId="38" builtinId="8" hidden="1"/>
    <cellStyle name="Link" xfId="40" builtinId="8" hidden="1"/>
    <cellStyle name="Link" xfId="42" builtinId="8" hidden="1"/>
    <cellStyle name="Link" xfId="44" builtinId="8" hidden="1"/>
    <cellStyle name="Link" xfId="46" builtinId="8" hidden="1"/>
    <cellStyle name="Link" xfId="48" builtinId="8" hidden="1"/>
    <cellStyle name="Link" xfId="50" builtinId="8" hidden="1"/>
    <cellStyle name="Link" xfId="52" builtinId="8" hidden="1"/>
    <cellStyle name="Link" xfId="54" builtinId="8" hidden="1"/>
    <cellStyle name="Link" xfId="56" builtinId="8" hidden="1"/>
    <cellStyle name="Link" xfId="58" builtinId="8" hidden="1"/>
    <cellStyle name="Link" xfId="60" builtinId="8" hidden="1"/>
    <cellStyle name="Link" xfId="62" builtinId="8" hidden="1"/>
    <cellStyle name="Link" xfId="64" builtinId="8" hidden="1"/>
    <cellStyle name="Link" xfId="66" builtinId="8" hidden="1"/>
    <cellStyle name="Link" xfId="68" builtinId="8" hidden="1"/>
    <cellStyle name="Link" xfId="70" builtinId="8" hidden="1"/>
    <cellStyle name="Link" xfId="72" builtinId="8" hidden="1"/>
    <cellStyle name="Link" xfId="74" builtinId="8" hidden="1"/>
    <cellStyle name="Link" xfId="76" builtinId="8" hidden="1"/>
    <cellStyle name="Link" xfId="78" builtinId="8" hidden="1"/>
    <cellStyle name="Link" xfId="80" builtinId="8" hidden="1"/>
    <cellStyle name="Link" xfId="82" builtinId="8" hidden="1"/>
    <cellStyle name="Link" xfId="84" builtinId="8" hidden="1"/>
    <cellStyle name="Link" xfId="86" builtinId="8" hidden="1"/>
    <cellStyle name="Link" xfId="88" builtinId="8" hidden="1"/>
    <cellStyle name="Link" xfId="90" builtinId="8" hidden="1"/>
    <cellStyle name="Link" xfId="92" builtinId="8" hidden="1"/>
    <cellStyle name="Link" xfId="94" builtinId="8" hidden="1"/>
    <cellStyle name="Link" xfId="96" builtinId="8" hidden="1"/>
    <cellStyle name="Link" xfId="98" builtinId="8" hidden="1"/>
    <cellStyle name="Link" xfId="100" builtinId="8" hidden="1"/>
    <cellStyle name="Link" xfId="102" builtinId="8" hidden="1"/>
    <cellStyle name="Link" xfId="104" builtinId="8" hidden="1"/>
    <cellStyle name="Link" xfId="106" builtinId="8" hidden="1"/>
    <cellStyle name="Link" xfId="108" builtinId="8" hidden="1"/>
    <cellStyle name="Link" xfId="110" builtinId="8" hidden="1"/>
    <cellStyle name="Link" xfId="112" builtinId="8" hidden="1"/>
    <cellStyle name="Link" xfId="114" builtinId="8" hidden="1"/>
    <cellStyle name="Link" xfId="116" builtinId="8" hidden="1"/>
    <cellStyle name="Link" xfId="118" builtinId="8" hidden="1"/>
    <cellStyle name="Link" xfId="120" builtinId="8" hidden="1"/>
    <cellStyle name="Link" xfId="122" builtinId="8" hidden="1"/>
    <cellStyle name="Link" xfId="124" builtinId="8" hidden="1"/>
    <cellStyle name="Link" xfId="126" builtinId="8" hidden="1"/>
    <cellStyle name="Link" xfId="128" builtinId="8" hidden="1"/>
    <cellStyle name="Link" xfId="130" builtinId="8" hidden="1"/>
    <cellStyle name="Link" xfId="132" builtinId="8" hidden="1"/>
    <cellStyle name="Link" xfId="134" builtinId="8" hidden="1"/>
    <cellStyle name="Link" xfId="136" builtinId="8" hidden="1"/>
    <cellStyle name="Link" xfId="138" builtinId="8" hidden="1"/>
    <cellStyle name="Link" xfId="140" builtinId="8" hidden="1"/>
    <cellStyle name="Link" xfId="142" builtinId="8" hidden="1"/>
    <cellStyle name="Link" xfId="144" builtinId="8" hidden="1"/>
    <cellStyle name="Link" xfId="146" builtinId="8" hidden="1"/>
    <cellStyle name="Link" xfId="148" builtinId="8" hidden="1"/>
    <cellStyle name="Link" xfId="150" builtinId="8" hidden="1"/>
    <cellStyle name="Link" xfId="152" builtinId="8" hidden="1"/>
    <cellStyle name="Link" xfId="154" builtinId="8" hidden="1"/>
    <cellStyle name="Link" xfId="156" builtinId="8" hidden="1"/>
    <cellStyle name="Link" xfId="158" builtinId="8" hidden="1"/>
    <cellStyle name="Link" xfId="160" builtinId="8" hidden="1"/>
    <cellStyle name="Link" xfId="162" builtinId="8" hidden="1"/>
    <cellStyle name="Link" xfId="164" builtinId="8" hidden="1"/>
    <cellStyle name="Link" xfId="166" builtinId="8" hidden="1"/>
    <cellStyle name="Link" xfId="168" builtinId="8" hidden="1"/>
    <cellStyle name="Link" xfId="170" builtinId="8" hidden="1"/>
    <cellStyle name="Link" xfId="172" builtinId="8" hidden="1"/>
    <cellStyle name="Link" xfId="174" builtinId="8" hidden="1"/>
    <cellStyle name="Link" xfId="176" builtinId="8" hidden="1"/>
    <cellStyle name="Link" xfId="178" builtinId="8" hidden="1"/>
    <cellStyle name="Link" xfId="180" builtinId="8" hidden="1"/>
    <cellStyle name="Link" xfId="182" builtinId="8" hidden="1"/>
    <cellStyle name="Link" xfId="184" builtinId="8" hidden="1"/>
    <cellStyle name="Link" xfId="186" builtinId="8" hidden="1"/>
    <cellStyle name="Link" xfId="188" builtinId="8" hidden="1"/>
    <cellStyle name="Link" xfId="190" builtinId="8" hidden="1"/>
    <cellStyle name="Link" xfId="192" builtinId="8" hidden="1"/>
    <cellStyle name="Link" xfId="194" builtinId="8" hidden="1"/>
    <cellStyle name="Link" xfId="196" builtinId="8" hidden="1"/>
    <cellStyle name="Link" xfId="198" builtinId="8" hidden="1"/>
    <cellStyle name="Link" xfId="200" builtinId="8" hidden="1"/>
    <cellStyle name="Link" xfId="202" builtinId="8" hidden="1"/>
    <cellStyle name="Link" xfId="204" builtinId="8" hidden="1"/>
    <cellStyle name="Link" xfId="206" builtinId="8" hidden="1"/>
    <cellStyle name="Link" xfId="208" builtinId="8" hidden="1"/>
    <cellStyle name="Link" xfId="210" builtinId="8" hidden="1"/>
    <cellStyle name="Link" xfId="212" builtinId="8" hidden="1"/>
    <cellStyle name="Link" xfId="214" builtinId="8" hidden="1"/>
    <cellStyle name="Link" xfId="216" builtinId="8" hidden="1"/>
    <cellStyle name="Link" xfId="218" builtinId="8" hidden="1"/>
    <cellStyle name="Link" xfId="220" builtinId="8" hidden="1"/>
    <cellStyle name="Link" xfId="222" builtinId="8" hidden="1"/>
    <cellStyle name="Link" xfId="224" builtinId="8" hidden="1"/>
    <cellStyle name="Link" xfId="226" builtinId="8" hidden="1"/>
    <cellStyle name="Link" xfId="228" builtinId="8" hidden="1"/>
    <cellStyle name="Link" xfId="230" builtinId="8" hidden="1"/>
    <cellStyle name="Link" xfId="232" builtinId="8" hidden="1"/>
    <cellStyle name="Link" xfId="234" builtinId="8" hidden="1"/>
    <cellStyle name="Link" xfId="236" builtinId="8" hidden="1"/>
    <cellStyle name="Link" xfId="238" builtinId="8" hidden="1"/>
    <cellStyle name="Link" xfId="240" builtinId="8" hidden="1"/>
    <cellStyle name="Link" xfId="242" builtinId="8" hidden="1"/>
    <cellStyle name="Link" xfId="244" builtinId="8" hidden="1"/>
    <cellStyle name="Link" xfId="246" builtinId="8" hidden="1"/>
    <cellStyle name="Link" xfId="248" builtinId="8" hidden="1"/>
    <cellStyle name="Link" xfId="250" builtinId="8" hidden="1"/>
    <cellStyle name="Link" xfId="252" builtinId="8" hidden="1"/>
    <cellStyle name="Link" xfId="254" builtinId="8" hidden="1"/>
    <cellStyle name="Link" xfId="256" builtinId="8" hidden="1"/>
    <cellStyle name="Link" xfId="258" builtinId="8" hidden="1"/>
    <cellStyle name="Link" xfId="260" builtinId="8" hidden="1"/>
    <cellStyle name="Link" xfId="262" builtinId="8" hidden="1"/>
    <cellStyle name="Link" xfId="264" builtinId="8" hidden="1"/>
    <cellStyle name="Link" xfId="266" builtinId="8" hidden="1"/>
    <cellStyle name="Link" xfId="268" builtinId="8" hidden="1"/>
    <cellStyle name="Link" xfId="270" builtinId="8" hidden="1"/>
    <cellStyle name="Link" xfId="272" builtinId="8" hidden="1"/>
    <cellStyle name="Link" xfId="274" builtinId="8" hidden="1"/>
    <cellStyle name="Link" xfId="276" builtinId="8" hidden="1"/>
    <cellStyle name="Link" xfId="278" builtinId="8" hidden="1"/>
    <cellStyle name="Link" xfId="280" builtinId="8" hidden="1"/>
    <cellStyle name="Link" xfId="282" builtinId="8" hidden="1"/>
    <cellStyle name="Link" xfId="284" builtinId="8" hidden="1"/>
    <cellStyle name="Link" xfId="286" builtinId="8" hidden="1"/>
    <cellStyle name="Link" xfId="288" builtinId="8" hidden="1"/>
    <cellStyle name="Link" xfId="290" builtinId="8" hidden="1"/>
    <cellStyle name="Link" xfId="292" builtinId="8" hidden="1"/>
    <cellStyle name="Link" xfId="294" builtinId="8" hidden="1"/>
    <cellStyle name="Link" xfId="296" builtinId="8" hidden="1"/>
    <cellStyle name="Link" xfId="298" builtinId="8" hidden="1"/>
    <cellStyle name="Link" xfId="300" builtinId="8" hidden="1"/>
    <cellStyle name="Link" xfId="302" builtinId="8" hidden="1"/>
    <cellStyle name="Link" xfId="304" builtinId="8" hidden="1"/>
    <cellStyle name="Link" xfId="306" builtinId="8" hidden="1"/>
    <cellStyle name="Standard" xfId="0" builtinId="0"/>
    <cellStyle name="Währung" xfId="1" builtinId="4"/>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9" Type="http://schemas.openxmlformats.org/officeDocument/2006/relationships/image" Target="../media/image9.png"/><Relationship Id="rId20" Type="http://schemas.openxmlformats.org/officeDocument/2006/relationships/image" Target="../media/image20.png"/><Relationship Id="rId21" Type="http://schemas.openxmlformats.org/officeDocument/2006/relationships/image" Target="../media/image21.png"/><Relationship Id="rId22" Type="http://schemas.openxmlformats.org/officeDocument/2006/relationships/image" Target="../media/image22.png"/><Relationship Id="rId23" Type="http://schemas.openxmlformats.org/officeDocument/2006/relationships/image" Target="../media/image23.png"/><Relationship Id="rId24" Type="http://schemas.openxmlformats.org/officeDocument/2006/relationships/image" Target="../media/image24.png"/><Relationship Id="rId10" Type="http://schemas.openxmlformats.org/officeDocument/2006/relationships/image" Target="../media/image10.png"/><Relationship Id="rId11" Type="http://schemas.openxmlformats.org/officeDocument/2006/relationships/image" Target="../media/image11.png"/><Relationship Id="rId12" Type="http://schemas.openxmlformats.org/officeDocument/2006/relationships/image" Target="../media/image12.png"/><Relationship Id="rId13" Type="http://schemas.openxmlformats.org/officeDocument/2006/relationships/image" Target="../media/image13.png"/><Relationship Id="rId14" Type="http://schemas.openxmlformats.org/officeDocument/2006/relationships/image" Target="../media/image14.png"/><Relationship Id="rId15" Type="http://schemas.openxmlformats.org/officeDocument/2006/relationships/image" Target="../media/image15.png"/><Relationship Id="rId16" Type="http://schemas.openxmlformats.org/officeDocument/2006/relationships/image" Target="../media/image16.png"/><Relationship Id="rId17" Type="http://schemas.openxmlformats.org/officeDocument/2006/relationships/image" Target="../media/image17.png"/><Relationship Id="rId18" Type="http://schemas.openxmlformats.org/officeDocument/2006/relationships/image" Target="../media/image18.png"/><Relationship Id="rId19" Type="http://schemas.openxmlformats.org/officeDocument/2006/relationships/image" Target="../media/image19.png"/><Relationship Id="rId1" Type="http://schemas.openxmlformats.org/officeDocument/2006/relationships/image" Target="../media/image1.png"/><Relationship Id="rId2" Type="http://schemas.openxmlformats.org/officeDocument/2006/relationships/image" Target="../media/image2.png"/><Relationship Id="rId3" Type="http://schemas.openxmlformats.org/officeDocument/2006/relationships/image" Target="../media/image3.png"/><Relationship Id="rId4" Type="http://schemas.openxmlformats.org/officeDocument/2006/relationships/image" Target="../media/image4.png"/><Relationship Id="rId5" Type="http://schemas.openxmlformats.org/officeDocument/2006/relationships/image" Target="../media/image5.png"/><Relationship Id="rId6" Type="http://schemas.openxmlformats.org/officeDocument/2006/relationships/image" Target="../media/image6.png"/><Relationship Id="rId7" Type="http://schemas.openxmlformats.org/officeDocument/2006/relationships/image" Target="../media/image7.png"/><Relationship Id="rId8"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0</xdr:col>
      <xdr:colOff>101599</xdr:colOff>
      <xdr:row>12</xdr:row>
      <xdr:rowOff>25403</xdr:rowOff>
    </xdr:from>
    <xdr:to>
      <xdr:col>0</xdr:col>
      <xdr:colOff>908375</xdr:colOff>
      <xdr:row>13</xdr:row>
      <xdr:rowOff>500743</xdr:rowOff>
    </xdr:to>
    <xdr:pic>
      <xdr:nvPicPr>
        <xdr:cNvPr id="2" name="Grafik 1"/>
        <xdr:cNvPicPr>
          <a:picLocks noChangeAspect="1"/>
        </xdr:cNvPicPr>
      </xdr:nvPicPr>
      <xdr:blipFill>
        <a:blip xmlns:r="http://schemas.openxmlformats.org/officeDocument/2006/relationships" r:embed="rId1"/>
        <a:stretch>
          <a:fillRect/>
        </a:stretch>
      </xdr:blipFill>
      <xdr:spPr>
        <a:xfrm>
          <a:off x="101599" y="3955146"/>
          <a:ext cx="806776" cy="997854"/>
        </a:xfrm>
        <a:prstGeom prst="rect">
          <a:avLst/>
        </a:prstGeom>
      </xdr:spPr>
    </xdr:pic>
    <xdr:clientData/>
  </xdr:twoCellAnchor>
  <xdr:twoCellAnchor editAs="oneCell">
    <xdr:from>
      <xdr:col>0</xdr:col>
      <xdr:colOff>65317</xdr:colOff>
      <xdr:row>14</xdr:row>
      <xdr:rowOff>32657</xdr:rowOff>
    </xdr:from>
    <xdr:to>
      <xdr:col>0</xdr:col>
      <xdr:colOff>936170</xdr:colOff>
      <xdr:row>15</xdr:row>
      <xdr:rowOff>502998</xdr:rowOff>
    </xdr:to>
    <xdr:pic>
      <xdr:nvPicPr>
        <xdr:cNvPr id="8" name="Grafik 7"/>
        <xdr:cNvPicPr>
          <a:picLocks noChangeAspect="1"/>
        </xdr:cNvPicPr>
      </xdr:nvPicPr>
      <xdr:blipFill>
        <a:blip xmlns:r="http://schemas.openxmlformats.org/officeDocument/2006/relationships" r:embed="rId2"/>
        <a:stretch>
          <a:fillRect/>
        </a:stretch>
      </xdr:blipFill>
      <xdr:spPr>
        <a:xfrm>
          <a:off x="65317" y="5007428"/>
          <a:ext cx="870853" cy="992856"/>
        </a:xfrm>
        <a:prstGeom prst="rect">
          <a:avLst/>
        </a:prstGeom>
      </xdr:spPr>
    </xdr:pic>
    <xdr:clientData/>
  </xdr:twoCellAnchor>
  <xdr:twoCellAnchor editAs="oneCell">
    <xdr:from>
      <xdr:col>0</xdr:col>
      <xdr:colOff>119746</xdr:colOff>
      <xdr:row>16</xdr:row>
      <xdr:rowOff>21772</xdr:rowOff>
    </xdr:from>
    <xdr:to>
      <xdr:col>0</xdr:col>
      <xdr:colOff>870825</xdr:colOff>
      <xdr:row>19</xdr:row>
      <xdr:rowOff>500742</xdr:rowOff>
    </xdr:to>
    <xdr:pic>
      <xdr:nvPicPr>
        <xdr:cNvPr id="10" name="Grafik 9"/>
        <xdr:cNvPicPr>
          <a:picLocks noChangeAspect="1"/>
        </xdr:cNvPicPr>
      </xdr:nvPicPr>
      <xdr:blipFill>
        <a:blip xmlns:r="http://schemas.openxmlformats.org/officeDocument/2006/relationships" r:embed="rId3"/>
        <a:stretch>
          <a:fillRect/>
        </a:stretch>
      </xdr:blipFill>
      <xdr:spPr>
        <a:xfrm>
          <a:off x="119746" y="6041572"/>
          <a:ext cx="751079" cy="2046513"/>
        </a:xfrm>
        <a:prstGeom prst="rect">
          <a:avLst/>
        </a:prstGeom>
      </xdr:spPr>
    </xdr:pic>
    <xdr:clientData/>
  </xdr:twoCellAnchor>
  <xdr:twoCellAnchor editAs="oneCell">
    <xdr:from>
      <xdr:col>0</xdr:col>
      <xdr:colOff>261259</xdr:colOff>
      <xdr:row>20</xdr:row>
      <xdr:rowOff>10885</xdr:rowOff>
    </xdr:from>
    <xdr:to>
      <xdr:col>0</xdr:col>
      <xdr:colOff>653143</xdr:colOff>
      <xdr:row>20</xdr:row>
      <xdr:rowOff>497516</xdr:rowOff>
    </xdr:to>
    <xdr:pic>
      <xdr:nvPicPr>
        <xdr:cNvPr id="11" name="Grafik 10"/>
        <xdr:cNvPicPr>
          <a:picLocks noChangeAspect="1"/>
        </xdr:cNvPicPr>
      </xdr:nvPicPr>
      <xdr:blipFill>
        <a:blip xmlns:r="http://schemas.openxmlformats.org/officeDocument/2006/relationships" r:embed="rId4"/>
        <a:stretch>
          <a:fillRect/>
        </a:stretch>
      </xdr:blipFill>
      <xdr:spPr>
        <a:xfrm>
          <a:off x="261259" y="8120742"/>
          <a:ext cx="391884" cy="486631"/>
        </a:xfrm>
        <a:prstGeom prst="rect">
          <a:avLst/>
        </a:prstGeom>
      </xdr:spPr>
    </xdr:pic>
    <xdr:clientData/>
  </xdr:twoCellAnchor>
  <xdr:twoCellAnchor editAs="oneCell">
    <xdr:from>
      <xdr:col>0</xdr:col>
      <xdr:colOff>272143</xdr:colOff>
      <xdr:row>21</xdr:row>
      <xdr:rowOff>10886</xdr:rowOff>
    </xdr:from>
    <xdr:to>
      <xdr:col>0</xdr:col>
      <xdr:colOff>632053</xdr:colOff>
      <xdr:row>22</xdr:row>
      <xdr:rowOff>3630</xdr:rowOff>
    </xdr:to>
    <xdr:pic>
      <xdr:nvPicPr>
        <xdr:cNvPr id="12" name="Grafik 11"/>
        <xdr:cNvPicPr>
          <a:picLocks noChangeAspect="1"/>
        </xdr:cNvPicPr>
      </xdr:nvPicPr>
      <xdr:blipFill>
        <a:blip xmlns:r="http://schemas.openxmlformats.org/officeDocument/2006/relationships" r:embed="rId5"/>
        <a:stretch>
          <a:fillRect/>
        </a:stretch>
      </xdr:blipFill>
      <xdr:spPr>
        <a:xfrm>
          <a:off x="272143" y="8643257"/>
          <a:ext cx="359910" cy="500744"/>
        </a:xfrm>
        <a:prstGeom prst="rect">
          <a:avLst/>
        </a:prstGeom>
      </xdr:spPr>
    </xdr:pic>
    <xdr:clientData/>
  </xdr:twoCellAnchor>
  <xdr:twoCellAnchor editAs="oneCell">
    <xdr:from>
      <xdr:col>0</xdr:col>
      <xdr:colOff>250372</xdr:colOff>
      <xdr:row>22</xdr:row>
      <xdr:rowOff>32658</xdr:rowOff>
    </xdr:from>
    <xdr:to>
      <xdr:col>0</xdr:col>
      <xdr:colOff>658660</xdr:colOff>
      <xdr:row>23</xdr:row>
      <xdr:rowOff>500743</xdr:rowOff>
    </xdr:to>
    <xdr:pic>
      <xdr:nvPicPr>
        <xdr:cNvPr id="13" name="Grafik 12"/>
        <xdr:cNvPicPr>
          <a:picLocks noChangeAspect="1"/>
        </xdr:cNvPicPr>
      </xdr:nvPicPr>
      <xdr:blipFill>
        <a:blip xmlns:r="http://schemas.openxmlformats.org/officeDocument/2006/relationships" r:embed="rId6"/>
        <a:stretch>
          <a:fillRect/>
        </a:stretch>
      </xdr:blipFill>
      <xdr:spPr>
        <a:xfrm>
          <a:off x="250372" y="9187544"/>
          <a:ext cx="408288" cy="990599"/>
        </a:xfrm>
        <a:prstGeom prst="rect">
          <a:avLst/>
        </a:prstGeom>
      </xdr:spPr>
    </xdr:pic>
    <xdr:clientData/>
  </xdr:twoCellAnchor>
  <xdr:twoCellAnchor editAs="oneCell">
    <xdr:from>
      <xdr:col>0</xdr:col>
      <xdr:colOff>130630</xdr:colOff>
      <xdr:row>25</xdr:row>
      <xdr:rowOff>32658</xdr:rowOff>
    </xdr:from>
    <xdr:to>
      <xdr:col>0</xdr:col>
      <xdr:colOff>842767</xdr:colOff>
      <xdr:row>26</xdr:row>
      <xdr:rowOff>500744</xdr:rowOff>
    </xdr:to>
    <xdr:pic>
      <xdr:nvPicPr>
        <xdr:cNvPr id="14" name="Grafik 13"/>
        <xdr:cNvPicPr>
          <a:picLocks noChangeAspect="1"/>
        </xdr:cNvPicPr>
      </xdr:nvPicPr>
      <xdr:blipFill>
        <a:blip xmlns:r="http://schemas.openxmlformats.org/officeDocument/2006/relationships" r:embed="rId7"/>
        <a:stretch>
          <a:fillRect/>
        </a:stretch>
      </xdr:blipFill>
      <xdr:spPr>
        <a:xfrm>
          <a:off x="130630" y="10755087"/>
          <a:ext cx="712137" cy="990600"/>
        </a:xfrm>
        <a:prstGeom prst="rect">
          <a:avLst/>
        </a:prstGeom>
      </xdr:spPr>
    </xdr:pic>
    <xdr:clientData/>
  </xdr:twoCellAnchor>
  <xdr:twoCellAnchor editAs="oneCell">
    <xdr:from>
      <xdr:col>0</xdr:col>
      <xdr:colOff>58786</xdr:colOff>
      <xdr:row>27</xdr:row>
      <xdr:rowOff>192460</xdr:rowOff>
    </xdr:from>
    <xdr:to>
      <xdr:col>0</xdr:col>
      <xdr:colOff>898548</xdr:colOff>
      <xdr:row>29</xdr:row>
      <xdr:rowOff>359663</xdr:rowOff>
    </xdr:to>
    <xdr:pic>
      <xdr:nvPicPr>
        <xdr:cNvPr id="15" name="Grafik 14"/>
        <xdr:cNvPicPr>
          <a:picLocks noChangeAspect="1"/>
        </xdr:cNvPicPr>
      </xdr:nvPicPr>
      <xdr:blipFill>
        <a:blip xmlns:r="http://schemas.openxmlformats.org/officeDocument/2006/relationships" r:embed="rId8"/>
        <a:stretch>
          <a:fillRect/>
        </a:stretch>
      </xdr:blipFill>
      <xdr:spPr>
        <a:xfrm>
          <a:off x="58786" y="11908972"/>
          <a:ext cx="839762" cy="1203523"/>
        </a:xfrm>
        <a:prstGeom prst="rect">
          <a:avLst/>
        </a:prstGeom>
      </xdr:spPr>
    </xdr:pic>
    <xdr:clientData/>
  </xdr:twoCellAnchor>
  <xdr:twoCellAnchor editAs="oneCell">
    <xdr:from>
      <xdr:col>0</xdr:col>
      <xdr:colOff>119747</xdr:colOff>
      <xdr:row>30</xdr:row>
      <xdr:rowOff>32658</xdr:rowOff>
    </xdr:from>
    <xdr:to>
      <xdr:col>0</xdr:col>
      <xdr:colOff>833555</xdr:colOff>
      <xdr:row>33</xdr:row>
      <xdr:rowOff>489858</xdr:rowOff>
    </xdr:to>
    <xdr:pic>
      <xdr:nvPicPr>
        <xdr:cNvPr id="16" name="Grafik 15"/>
        <xdr:cNvPicPr>
          <a:picLocks noChangeAspect="1"/>
        </xdr:cNvPicPr>
      </xdr:nvPicPr>
      <xdr:blipFill>
        <a:blip xmlns:r="http://schemas.openxmlformats.org/officeDocument/2006/relationships" r:embed="rId9"/>
        <a:stretch>
          <a:fillRect/>
        </a:stretch>
      </xdr:blipFill>
      <xdr:spPr>
        <a:xfrm>
          <a:off x="119747" y="12845144"/>
          <a:ext cx="713808" cy="2024743"/>
        </a:xfrm>
        <a:prstGeom prst="rect">
          <a:avLst/>
        </a:prstGeom>
      </xdr:spPr>
    </xdr:pic>
    <xdr:clientData/>
  </xdr:twoCellAnchor>
  <xdr:twoCellAnchor editAs="oneCell">
    <xdr:from>
      <xdr:col>0</xdr:col>
      <xdr:colOff>21772</xdr:colOff>
      <xdr:row>48</xdr:row>
      <xdr:rowOff>424543</xdr:rowOff>
    </xdr:from>
    <xdr:to>
      <xdr:col>1</xdr:col>
      <xdr:colOff>2023</xdr:colOff>
      <xdr:row>51</xdr:row>
      <xdr:rowOff>152400</xdr:rowOff>
    </xdr:to>
    <xdr:pic>
      <xdr:nvPicPr>
        <xdr:cNvPr id="17" name="Grafik 16"/>
        <xdr:cNvPicPr>
          <a:picLocks noChangeAspect="1"/>
        </xdr:cNvPicPr>
      </xdr:nvPicPr>
      <xdr:blipFill>
        <a:blip xmlns:r="http://schemas.openxmlformats.org/officeDocument/2006/relationships" r:embed="rId10"/>
        <a:stretch>
          <a:fillRect/>
        </a:stretch>
      </xdr:blipFill>
      <xdr:spPr>
        <a:xfrm>
          <a:off x="21772" y="15849600"/>
          <a:ext cx="927308" cy="1295400"/>
        </a:xfrm>
        <a:prstGeom prst="rect">
          <a:avLst/>
        </a:prstGeom>
      </xdr:spPr>
    </xdr:pic>
    <xdr:clientData/>
  </xdr:twoCellAnchor>
  <xdr:twoCellAnchor editAs="oneCell">
    <xdr:from>
      <xdr:col>0</xdr:col>
      <xdr:colOff>54430</xdr:colOff>
      <xdr:row>52</xdr:row>
      <xdr:rowOff>97972</xdr:rowOff>
    </xdr:from>
    <xdr:to>
      <xdr:col>0</xdr:col>
      <xdr:colOff>919740</xdr:colOff>
      <xdr:row>53</xdr:row>
      <xdr:rowOff>446314</xdr:rowOff>
    </xdr:to>
    <xdr:pic>
      <xdr:nvPicPr>
        <xdr:cNvPr id="18" name="Grafik 17"/>
        <xdr:cNvPicPr>
          <a:picLocks noChangeAspect="1"/>
        </xdr:cNvPicPr>
      </xdr:nvPicPr>
      <xdr:blipFill>
        <a:blip xmlns:r="http://schemas.openxmlformats.org/officeDocument/2006/relationships" r:embed="rId11"/>
        <a:stretch>
          <a:fillRect/>
        </a:stretch>
      </xdr:blipFill>
      <xdr:spPr>
        <a:xfrm>
          <a:off x="54430" y="17613086"/>
          <a:ext cx="865310" cy="870857"/>
        </a:xfrm>
        <a:prstGeom prst="rect">
          <a:avLst/>
        </a:prstGeom>
      </xdr:spPr>
    </xdr:pic>
    <xdr:clientData/>
  </xdr:twoCellAnchor>
  <xdr:twoCellAnchor editAs="oneCell">
    <xdr:from>
      <xdr:col>0</xdr:col>
      <xdr:colOff>130631</xdr:colOff>
      <xdr:row>54</xdr:row>
      <xdr:rowOff>10885</xdr:rowOff>
    </xdr:from>
    <xdr:to>
      <xdr:col>0</xdr:col>
      <xdr:colOff>843863</xdr:colOff>
      <xdr:row>57</xdr:row>
      <xdr:rowOff>500742</xdr:rowOff>
    </xdr:to>
    <xdr:pic>
      <xdr:nvPicPr>
        <xdr:cNvPr id="19" name="Grafik 18"/>
        <xdr:cNvPicPr>
          <a:picLocks noChangeAspect="1"/>
        </xdr:cNvPicPr>
      </xdr:nvPicPr>
      <xdr:blipFill>
        <a:blip xmlns:r="http://schemas.openxmlformats.org/officeDocument/2006/relationships" r:embed="rId12"/>
        <a:stretch>
          <a:fillRect/>
        </a:stretch>
      </xdr:blipFill>
      <xdr:spPr>
        <a:xfrm>
          <a:off x="130631" y="18571028"/>
          <a:ext cx="713232" cy="2057400"/>
        </a:xfrm>
        <a:prstGeom prst="rect">
          <a:avLst/>
        </a:prstGeom>
      </xdr:spPr>
    </xdr:pic>
    <xdr:clientData/>
  </xdr:twoCellAnchor>
  <xdr:twoCellAnchor editAs="oneCell">
    <xdr:from>
      <xdr:col>0</xdr:col>
      <xdr:colOff>108857</xdr:colOff>
      <xdr:row>63</xdr:row>
      <xdr:rowOff>97972</xdr:rowOff>
    </xdr:from>
    <xdr:to>
      <xdr:col>1</xdr:col>
      <xdr:colOff>868828</xdr:colOff>
      <xdr:row>65</xdr:row>
      <xdr:rowOff>447524</xdr:rowOff>
    </xdr:to>
    <xdr:pic>
      <xdr:nvPicPr>
        <xdr:cNvPr id="20" name="Grafik 19"/>
        <xdr:cNvPicPr>
          <a:picLocks noChangeAspect="1"/>
        </xdr:cNvPicPr>
      </xdr:nvPicPr>
      <xdr:blipFill>
        <a:blip xmlns:r="http://schemas.openxmlformats.org/officeDocument/2006/relationships" r:embed="rId13"/>
        <a:stretch>
          <a:fillRect/>
        </a:stretch>
      </xdr:blipFill>
      <xdr:spPr>
        <a:xfrm>
          <a:off x="108857" y="23360743"/>
          <a:ext cx="1707028" cy="1394581"/>
        </a:xfrm>
        <a:prstGeom prst="rect">
          <a:avLst/>
        </a:prstGeom>
      </xdr:spPr>
    </xdr:pic>
    <xdr:clientData/>
  </xdr:twoCellAnchor>
  <xdr:twoCellAnchor editAs="oneCell">
    <xdr:from>
      <xdr:col>0</xdr:col>
      <xdr:colOff>185059</xdr:colOff>
      <xdr:row>75</xdr:row>
      <xdr:rowOff>65315</xdr:rowOff>
    </xdr:from>
    <xdr:to>
      <xdr:col>1</xdr:col>
      <xdr:colOff>884065</xdr:colOff>
      <xdr:row>77</xdr:row>
      <xdr:rowOff>468213</xdr:rowOff>
    </xdr:to>
    <xdr:pic>
      <xdr:nvPicPr>
        <xdr:cNvPr id="21" name="Grafik 20"/>
        <xdr:cNvPicPr>
          <a:picLocks noChangeAspect="1"/>
        </xdr:cNvPicPr>
      </xdr:nvPicPr>
      <xdr:blipFill>
        <a:blip xmlns:r="http://schemas.openxmlformats.org/officeDocument/2006/relationships" r:embed="rId14"/>
        <a:stretch>
          <a:fillRect/>
        </a:stretch>
      </xdr:blipFill>
      <xdr:spPr>
        <a:xfrm>
          <a:off x="185059" y="29598258"/>
          <a:ext cx="1646063" cy="1447926"/>
        </a:xfrm>
        <a:prstGeom prst="rect">
          <a:avLst/>
        </a:prstGeom>
      </xdr:spPr>
    </xdr:pic>
    <xdr:clientData/>
  </xdr:twoCellAnchor>
  <xdr:twoCellAnchor editAs="oneCell">
    <xdr:from>
      <xdr:col>0</xdr:col>
      <xdr:colOff>130629</xdr:colOff>
      <xdr:row>67</xdr:row>
      <xdr:rowOff>87085</xdr:rowOff>
    </xdr:from>
    <xdr:to>
      <xdr:col>1</xdr:col>
      <xdr:colOff>890600</xdr:colOff>
      <xdr:row>69</xdr:row>
      <xdr:rowOff>436638</xdr:rowOff>
    </xdr:to>
    <xdr:pic>
      <xdr:nvPicPr>
        <xdr:cNvPr id="22" name="Grafik 21"/>
        <xdr:cNvPicPr>
          <a:picLocks noChangeAspect="1"/>
        </xdr:cNvPicPr>
      </xdr:nvPicPr>
      <xdr:blipFill>
        <a:blip xmlns:r="http://schemas.openxmlformats.org/officeDocument/2006/relationships" r:embed="rId13"/>
        <a:stretch>
          <a:fillRect/>
        </a:stretch>
      </xdr:blipFill>
      <xdr:spPr>
        <a:xfrm>
          <a:off x="130629" y="25439914"/>
          <a:ext cx="1707028" cy="1394581"/>
        </a:xfrm>
        <a:prstGeom prst="rect">
          <a:avLst/>
        </a:prstGeom>
      </xdr:spPr>
    </xdr:pic>
    <xdr:clientData/>
  </xdr:twoCellAnchor>
  <xdr:twoCellAnchor editAs="oneCell">
    <xdr:from>
      <xdr:col>0</xdr:col>
      <xdr:colOff>130630</xdr:colOff>
      <xdr:row>79</xdr:row>
      <xdr:rowOff>76201</xdr:rowOff>
    </xdr:from>
    <xdr:to>
      <xdr:col>1</xdr:col>
      <xdr:colOff>829636</xdr:colOff>
      <xdr:row>81</xdr:row>
      <xdr:rowOff>479098</xdr:rowOff>
    </xdr:to>
    <xdr:pic>
      <xdr:nvPicPr>
        <xdr:cNvPr id="23" name="Grafik 22"/>
        <xdr:cNvPicPr>
          <a:picLocks noChangeAspect="1"/>
        </xdr:cNvPicPr>
      </xdr:nvPicPr>
      <xdr:blipFill>
        <a:blip xmlns:r="http://schemas.openxmlformats.org/officeDocument/2006/relationships" r:embed="rId14"/>
        <a:stretch>
          <a:fillRect/>
        </a:stretch>
      </xdr:blipFill>
      <xdr:spPr>
        <a:xfrm>
          <a:off x="130630" y="31699201"/>
          <a:ext cx="1646063" cy="1447926"/>
        </a:xfrm>
        <a:prstGeom prst="rect">
          <a:avLst/>
        </a:prstGeom>
      </xdr:spPr>
    </xdr:pic>
    <xdr:clientData/>
  </xdr:twoCellAnchor>
  <xdr:twoCellAnchor editAs="oneCell">
    <xdr:from>
      <xdr:col>0</xdr:col>
      <xdr:colOff>130628</xdr:colOff>
      <xdr:row>71</xdr:row>
      <xdr:rowOff>54428</xdr:rowOff>
    </xdr:from>
    <xdr:to>
      <xdr:col>1</xdr:col>
      <xdr:colOff>928702</xdr:colOff>
      <xdr:row>73</xdr:row>
      <xdr:rowOff>449705</xdr:rowOff>
    </xdr:to>
    <xdr:pic>
      <xdr:nvPicPr>
        <xdr:cNvPr id="24" name="Grafik 23"/>
        <xdr:cNvPicPr>
          <a:picLocks noChangeAspect="1"/>
        </xdr:cNvPicPr>
      </xdr:nvPicPr>
      <xdr:blipFill>
        <a:blip xmlns:r="http://schemas.openxmlformats.org/officeDocument/2006/relationships" r:embed="rId15"/>
        <a:stretch>
          <a:fillRect/>
        </a:stretch>
      </xdr:blipFill>
      <xdr:spPr>
        <a:xfrm>
          <a:off x="130628" y="27497314"/>
          <a:ext cx="1745131" cy="1440305"/>
        </a:xfrm>
        <a:prstGeom prst="rect">
          <a:avLst/>
        </a:prstGeom>
      </xdr:spPr>
    </xdr:pic>
    <xdr:clientData/>
  </xdr:twoCellAnchor>
  <xdr:twoCellAnchor editAs="oneCell">
    <xdr:from>
      <xdr:col>0</xdr:col>
      <xdr:colOff>130628</xdr:colOff>
      <xdr:row>83</xdr:row>
      <xdr:rowOff>43544</xdr:rowOff>
    </xdr:from>
    <xdr:to>
      <xdr:col>1</xdr:col>
      <xdr:colOff>936323</xdr:colOff>
      <xdr:row>85</xdr:row>
      <xdr:rowOff>499785</xdr:rowOff>
    </xdr:to>
    <xdr:pic>
      <xdr:nvPicPr>
        <xdr:cNvPr id="25" name="Grafik 24"/>
        <xdr:cNvPicPr>
          <a:picLocks noChangeAspect="1"/>
        </xdr:cNvPicPr>
      </xdr:nvPicPr>
      <xdr:blipFill>
        <a:blip xmlns:r="http://schemas.openxmlformats.org/officeDocument/2006/relationships" r:embed="rId16"/>
        <a:stretch>
          <a:fillRect/>
        </a:stretch>
      </xdr:blipFill>
      <xdr:spPr>
        <a:xfrm>
          <a:off x="130628" y="33756601"/>
          <a:ext cx="1752752" cy="1501270"/>
        </a:xfrm>
        <a:prstGeom prst="rect">
          <a:avLst/>
        </a:prstGeom>
      </xdr:spPr>
    </xdr:pic>
    <xdr:clientData/>
  </xdr:twoCellAnchor>
  <xdr:twoCellAnchor editAs="oneCell">
    <xdr:from>
      <xdr:col>0</xdr:col>
      <xdr:colOff>91440</xdr:colOff>
      <xdr:row>59</xdr:row>
      <xdr:rowOff>40641</xdr:rowOff>
    </xdr:from>
    <xdr:to>
      <xdr:col>0</xdr:col>
      <xdr:colOff>873760</xdr:colOff>
      <xdr:row>60</xdr:row>
      <xdr:rowOff>495905</xdr:rowOff>
    </xdr:to>
    <xdr:pic>
      <xdr:nvPicPr>
        <xdr:cNvPr id="26" name="Bild 25"/>
        <xdr:cNvPicPr>
          <a:picLocks noChangeAspect="1"/>
        </xdr:cNvPicPr>
      </xdr:nvPicPr>
      <xdr:blipFill>
        <a:blip xmlns:r="http://schemas.openxmlformats.org/officeDocument/2006/relationships" r:embed="rId17"/>
        <a:stretch>
          <a:fillRect/>
        </a:stretch>
      </xdr:blipFill>
      <xdr:spPr>
        <a:xfrm>
          <a:off x="91440" y="20787361"/>
          <a:ext cx="782320" cy="963264"/>
        </a:xfrm>
        <a:prstGeom prst="rect">
          <a:avLst/>
        </a:prstGeom>
      </xdr:spPr>
    </xdr:pic>
    <xdr:clientData/>
  </xdr:twoCellAnchor>
  <xdr:twoCellAnchor editAs="oneCell">
    <xdr:from>
      <xdr:col>0</xdr:col>
      <xdr:colOff>30480</xdr:colOff>
      <xdr:row>87</xdr:row>
      <xdr:rowOff>30480</xdr:rowOff>
    </xdr:from>
    <xdr:to>
      <xdr:col>1</xdr:col>
      <xdr:colOff>482270</xdr:colOff>
      <xdr:row>89</xdr:row>
      <xdr:rowOff>497840</xdr:rowOff>
    </xdr:to>
    <xdr:pic>
      <xdr:nvPicPr>
        <xdr:cNvPr id="27" name="Bild 26"/>
        <xdr:cNvPicPr>
          <a:picLocks noChangeAspect="1"/>
        </xdr:cNvPicPr>
      </xdr:nvPicPr>
      <xdr:blipFill>
        <a:blip xmlns:r="http://schemas.openxmlformats.org/officeDocument/2006/relationships" r:embed="rId18"/>
        <a:stretch>
          <a:fillRect/>
        </a:stretch>
      </xdr:blipFill>
      <xdr:spPr>
        <a:xfrm>
          <a:off x="30480" y="35001200"/>
          <a:ext cx="1396670" cy="1483360"/>
        </a:xfrm>
        <a:prstGeom prst="rect">
          <a:avLst/>
        </a:prstGeom>
      </xdr:spPr>
    </xdr:pic>
    <xdr:clientData/>
  </xdr:twoCellAnchor>
  <xdr:twoCellAnchor>
    <xdr:from>
      <xdr:col>0</xdr:col>
      <xdr:colOff>193040</xdr:colOff>
      <xdr:row>44</xdr:row>
      <xdr:rowOff>50800</xdr:rowOff>
    </xdr:from>
    <xdr:to>
      <xdr:col>1</xdr:col>
      <xdr:colOff>1706880</xdr:colOff>
      <xdr:row>46</xdr:row>
      <xdr:rowOff>467360</xdr:rowOff>
    </xdr:to>
    <xdr:grpSp>
      <xdr:nvGrpSpPr>
        <xdr:cNvPr id="47" name="Gruppierung 46"/>
        <xdr:cNvGrpSpPr/>
      </xdr:nvGrpSpPr>
      <xdr:grpSpPr>
        <a:xfrm>
          <a:off x="193040" y="20289520"/>
          <a:ext cx="2458720" cy="1432560"/>
          <a:chOff x="1530291" y="4189715"/>
          <a:chExt cx="1966863" cy="965200"/>
        </a:xfrm>
      </xdr:grpSpPr>
      <xdr:pic>
        <xdr:nvPicPr>
          <xdr:cNvPr id="48" name="Bild 47"/>
          <xdr:cNvPicPr>
            <a:picLocks noChangeAspect="1"/>
          </xdr:cNvPicPr>
        </xdr:nvPicPr>
        <xdr:blipFill>
          <a:blip xmlns:r="http://schemas.openxmlformats.org/officeDocument/2006/relationships" r:embed="rId19"/>
          <a:stretch>
            <a:fillRect/>
          </a:stretch>
        </xdr:blipFill>
        <xdr:spPr>
          <a:xfrm>
            <a:off x="1530291" y="4189715"/>
            <a:ext cx="762000" cy="901700"/>
          </a:xfrm>
          <a:prstGeom prst="rect">
            <a:avLst/>
          </a:prstGeom>
        </xdr:spPr>
      </xdr:pic>
      <xdr:pic>
        <xdr:nvPicPr>
          <xdr:cNvPr id="49" name="Bild 48"/>
          <xdr:cNvPicPr>
            <a:picLocks noChangeAspect="1"/>
          </xdr:cNvPicPr>
        </xdr:nvPicPr>
        <xdr:blipFill>
          <a:blip xmlns:r="http://schemas.openxmlformats.org/officeDocument/2006/relationships" r:embed="rId20"/>
          <a:stretch>
            <a:fillRect/>
          </a:stretch>
        </xdr:blipFill>
        <xdr:spPr>
          <a:xfrm>
            <a:off x="2131624" y="4189715"/>
            <a:ext cx="774700" cy="939800"/>
          </a:xfrm>
          <a:prstGeom prst="rect">
            <a:avLst/>
          </a:prstGeom>
        </xdr:spPr>
      </xdr:pic>
      <xdr:pic>
        <xdr:nvPicPr>
          <xdr:cNvPr id="50" name="Bild 49"/>
          <xdr:cNvPicPr>
            <a:picLocks noChangeAspect="1"/>
          </xdr:cNvPicPr>
        </xdr:nvPicPr>
        <xdr:blipFill>
          <a:blip xmlns:r="http://schemas.openxmlformats.org/officeDocument/2006/relationships" r:embed="rId21"/>
          <a:stretch>
            <a:fillRect/>
          </a:stretch>
        </xdr:blipFill>
        <xdr:spPr>
          <a:xfrm>
            <a:off x="2735154" y="4189715"/>
            <a:ext cx="762000" cy="965200"/>
          </a:xfrm>
          <a:prstGeom prst="rect">
            <a:avLst/>
          </a:prstGeom>
        </xdr:spPr>
      </xdr:pic>
    </xdr:grpSp>
    <xdr:clientData/>
  </xdr:twoCellAnchor>
  <xdr:twoCellAnchor>
    <xdr:from>
      <xdr:col>0</xdr:col>
      <xdr:colOff>20320</xdr:colOff>
      <xdr:row>36</xdr:row>
      <xdr:rowOff>71120</xdr:rowOff>
    </xdr:from>
    <xdr:to>
      <xdr:col>1</xdr:col>
      <xdr:colOff>2448559</xdr:colOff>
      <xdr:row>38</xdr:row>
      <xdr:rowOff>497840</xdr:rowOff>
    </xdr:to>
    <xdr:grpSp>
      <xdr:nvGrpSpPr>
        <xdr:cNvPr id="51" name="Gruppierung 50"/>
        <xdr:cNvGrpSpPr/>
      </xdr:nvGrpSpPr>
      <xdr:grpSpPr>
        <a:xfrm>
          <a:off x="20320" y="16245840"/>
          <a:ext cx="3373119" cy="1442720"/>
          <a:chOff x="1635816" y="1560290"/>
          <a:chExt cx="3616065" cy="1549400"/>
        </a:xfrm>
      </xdr:grpSpPr>
      <xdr:pic>
        <xdr:nvPicPr>
          <xdr:cNvPr id="52" name="Bild 51"/>
          <xdr:cNvPicPr>
            <a:picLocks noChangeAspect="1"/>
          </xdr:cNvPicPr>
        </xdr:nvPicPr>
        <xdr:blipFill>
          <a:blip xmlns:r="http://schemas.openxmlformats.org/officeDocument/2006/relationships" r:embed="rId22"/>
          <a:stretch>
            <a:fillRect/>
          </a:stretch>
        </xdr:blipFill>
        <xdr:spPr>
          <a:xfrm>
            <a:off x="1635816" y="1560290"/>
            <a:ext cx="1320800" cy="1549400"/>
          </a:xfrm>
          <a:prstGeom prst="rect">
            <a:avLst/>
          </a:prstGeom>
        </xdr:spPr>
      </xdr:pic>
      <xdr:pic>
        <xdr:nvPicPr>
          <xdr:cNvPr id="53" name="Bild 52"/>
          <xdr:cNvPicPr>
            <a:picLocks noChangeAspect="1"/>
          </xdr:cNvPicPr>
        </xdr:nvPicPr>
        <xdr:blipFill>
          <a:blip xmlns:r="http://schemas.openxmlformats.org/officeDocument/2006/relationships" r:embed="rId23"/>
          <a:stretch>
            <a:fillRect/>
          </a:stretch>
        </xdr:blipFill>
        <xdr:spPr>
          <a:xfrm>
            <a:off x="2636319" y="1560290"/>
            <a:ext cx="1377244" cy="1549400"/>
          </a:xfrm>
          <a:prstGeom prst="rect">
            <a:avLst/>
          </a:prstGeom>
        </xdr:spPr>
      </xdr:pic>
      <xdr:pic>
        <xdr:nvPicPr>
          <xdr:cNvPr id="54" name="Bild 53"/>
          <xdr:cNvPicPr>
            <a:picLocks noChangeAspect="1"/>
          </xdr:cNvPicPr>
        </xdr:nvPicPr>
        <xdr:blipFill>
          <a:blip xmlns:r="http://schemas.openxmlformats.org/officeDocument/2006/relationships" r:embed="rId24"/>
          <a:stretch>
            <a:fillRect/>
          </a:stretch>
        </xdr:blipFill>
        <xdr:spPr>
          <a:xfrm>
            <a:off x="3772908" y="1560290"/>
            <a:ext cx="1478973" cy="1549400"/>
          </a:xfrm>
          <a:prstGeom prst="rect">
            <a:avLst/>
          </a:prstGeom>
        </xdr:spPr>
      </xdr:pic>
    </xdr:grpSp>
    <xdr:clientData/>
  </xdr:twoCellAnchor>
  <xdr:twoCellAnchor>
    <xdr:from>
      <xdr:col>0</xdr:col>
      <xdr:colOff>162560</xdr:colOff>
      <xdr:row>40</xdr:row>
      <xdr:rowOff>71120</xdr:rowOff>
    </xdr:from>
    <xdr:to>
      <xdr:col>1</xdr:col>
      <xdr:colOff>2275839</xdr:colOff>
      <xdr:row>42</xdr:row>
      <xdr:rowOff>436880</xdr:rowOff>
    </xdr:to>
    <xdr:grpSp>
      <xdr:nvGrpSpPr>
        <xdr:cNvPr id="55" name="Gruppierung 54"/>
        <xdr:cNvGrpSpPr/>
      </xdr:nvGrpSpPr>
      <xdr:grpSpPr>
        <a:xfrm>
          <a:off x="162560" y="18277840"/>
          <a:ext cx="3058159" cy="1381760"/>
          <a:chOff x="1635816" y="1560290"/>
          <a:chExt cx="3616065" cy="1549400"/>
        </a:xfrm>
      </xdr:grpSpPr>
      <xdr:pic>
        <xdr:nvPicPr>
          <xdr:cNvPr id="56" name="Bild 55"/>
          <xdr:cNvPicPr>
            <a:picLocks noChangeAspect="1"/>
          </xdr:cNvPicPr>
        </xdr:nvPicPr>
        <xdr:blipFill>
          <a:blip xmlns:r="http://schemas.openxmlformats.org/officeDocument/2006/relationships" r:embed="rId22"/>
          <a:stretch>
            <a:fillRect/>
          </a:stretch>
        </xdr:blipFill>
        <xdr:spPr>
          <a:xfrm>
            <a:off x="1635816" y="1560290"/>
            <a:ext cx="1320800" cy="1549400"/>
          </a:xfrm>
          <a:prstGeom prst="rect">
            <a:avLst/>
          </a:prstGeom>
        </xdr:spPr>
      </xdr:pic>
      <xdr:pic>
        <xdr:nvPicPr>
          <xdr:cNvPr id="57" name="Bild 56"/>
          <xdr:cNvPicPr>
            <a:picLocks noChangeAspect="1"/>
          </xdr:cNvPicPr>
        </xdr:nvPicPr>
        <xdr:blipFill>
          <a:blip xmlns:r="http://schemas.openxmlformats.org/officeDocument/2006/relationships" r:embed="rId23"/>
          <a:stretch>
            <a:fillRect/>
          </a:stretch>
        </xdr:blipFill>
        <xdr:spPr>
          <a:xfrm>
            <a:off x="2636319" y="1560290"/>
            <a:ext cx="1377244" cy="1549400"/>
          </a:xfrm>
          <a:prstGeom prst="rect">
            <a:avLst/>
          </a:prstGeom>
        </xdr:spPr>
      </xdr:pic>
      <xdr:pic>
        <xdr:nvPicPr>
          <xdr:cNvPr id="58" name="Bild 57"/>
          <xdr:cNvPicPr>
            <a:picLocks noChangeAspect="1"/>
          </xdr:cNvPicPr>
        </xdr:nvPicPr>
        <xdr:blipFill>
          <a:blip xmlns:r="http://schemas.openxmlformats.org/officeDocument/2006/relationships" r:embed="rId24"/>
          <a:stretch>
            <a:fillRect/>
          </a:stretch>
        </xdr:blipFill>
        <xdr:spPr>
          <a:xfrm>
            <a:off x="3772908" y="1560290"/>
            <a:ext cx="1478973" cy="1549400"/>
          </a:xfrm>
          <a:prstGeom prst="rect">
            <a:avLst/>
          </a:prstGeom>
        </xdr:spPr>
      </xdr:pic>
    </xdr:grp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3"/>
  <sheetViews>
    <sheetView showGridLines="0" tabSelected="1" view="pageLayout" zoomScale="125" zoomScaleNormal="125" zoomScaleSheetLayoutView="125" zoomScalePageLayoutView="125" workbookViewId="0">
      <selection activeCell="I13" sqref="I13"/>
    </sheetView>
  </sheetViews>
  <sheetFormatPr baseColWidth="10" defaultRowHeight="22" customHeight="1" x14ac:dyDescent="0"/>
  <cols>
    <col min="1" max="1" width="12.33203125" style="1" customWidth="1"/>
    <col min="2" max="2" width="41.83203125" style="1" customWidth="1"/>
    <col min="3" max="3" width="9.33203125" style="47" bestFit="1" customWidth="1"/>
    <col min="4" max="4" width="10.83203125" style="47"/>
    <col min="5" max="6" width="7.5" style="1" bestFit="1" customWidth="1"/>
    <col min="7" max="8" width="5.33203125" style="1" customWidth="1"/>
    <col min="9" max="10" width="7.33203125" style="1" customWidth="1"/>
    <col min="11" max="12" width="7.33203125" style="65" customWidth="1"/>
    <col min="13" max="13" width="12.33203125" style="65" bestFit="1" customWidth="1"/>
  </cols>
  <sheetData>
    <row r="1" spans="1:13" ht="22" customHeight="1" thickBot="1">
      <c r="A1" s="79" t="s">
        <v>75</v>
      </c>
      <c r="B1" s="80"/>
      <c r="C1" s="81" t="s">
        <v>51</v>
      </c>
      <c r="D1" s="82"/>
      <c r="E1" s="82"/>
      <c r="F1" s="82"/>
      <c r="G1" s="83"/>
      <c r="H1" s="36"/>
      <c r="J1" s="30" t="s">
        <v>74</v>
      </c>
      <c r="K1" s="92" t="s">
        <v>53</v>
      </c>
      <c r="L1" s="93"/>
      <c r="M1" s="94"/>
    </row>
    <row r="2" spans="1:13" ht="12" customHeight="1" thickBot="1">
      <c r="A2" s="31"/>
      <c r="B2" s="27"/>
      <c r="C2" s="46"/>
      <c r="D2" s="52"/>
      <c r="E2" s="27"/>
      <c r="F2" s="27"/>
      <c r="G2" s="27"/>
      <c r="H2" s="37"/>
    </row>
    <row r="3" spans="1:13" ht="22" customHeight="1" thickBot="1">
      <c r="A3" s="79" t="s">
        <v>72</v>
      </c>
      <c r="B3" s="80"/>
      <c r="C3" s="81" t="s">
        <v>58</v>
      </c>
      <c r="D3" s="82"/>
      <c r="E3" s="82"/>
      <c r="F3" s="82"/>
      <c r="G3" s="83"/>
      <c r="H3" s="36"/>
      <c r="J3" s="30" t="s">
        <v>0</v>
      </c>
      <c r="K3" s="92" t="s">
        <v>54</v>
      </c>
      <c r="L3" s="93"/>
      <c r="M3" s="94"/>
    </row>
    <row r="4" spans="1:13" ht="12" customHeight="1" thickBot="1">
      <c r="A4" s="31"/>
      <c r="B4" s="27"/>
      <c r="C4" s="46"/>
      <c r="D4" s="53"/>
      <c r="E4" s="29"/>
      <c r="F4" s="29"/>
      <c r="G4" s="29"/>
      <c r="H4" s="28"/>
    </row>
    <row r="5" spans="1:13" ht="22.75" customHeight="1" thickBot="1">
      <c r="A5" s="79" t="s">
        <v>73</v>
      </c>
      <c r="B5" s="80"/>
      <c r="C5" s="81">
        <v>7</v>
      </c>
      <c r="D5" s="82"/>
      <c r="E5" s="82"/>
      <c r="F5" s="82"/>
      <c r="G5" s="83"/>
      <c r="H5" s="36"/>
    </row>
    <row r="6" spans="1:13" ht="12" customHeight="1" thickBot="1">
      <c r="A6" s="31"/>
      <c r="B6" s="27"/>
      <c r="C6" s="46"/>
      <c r="D6" s="53"/>
      <c r="E6" s="29"/>
      <c r="F6" s="29"/>
      <c r="G6" s="29"/>
      <c r="H6" s="28"/>
    </row>
    <row r="7" spans="1:13" ht="22" customHeight="1" thickBot="1">
      <c r="A7" s="79" t="s">
        <v>76</v>
      </c>
      <c r="B7" s="80"/>
      <c r="C7" s="81" t="s">
        <v>52</v>
      </c>
      <c r="D7" s="82"/>
      <c r="E7" s="82"/>
      <c r="F7" s="82"/>
      <c r="G7" s="83"/>
      <c r="H7" s="36"/>
      <c r="J7" s="30" t="s">
        <v>1</v>
      </c>
      <c r="K7" s="92" t="s">
        <v>83</v>
      </c>
      <c r="L7" s="93"/>
      <c r="M7" s="94"/>
    </row>
    <row r="8" spans="1:13" ht="12" customHeight="1" thickBot="1"/>
    <row r="9" spans="1:13" ht="22" customHeight="1">
      <c r="A9" s="89" t="s">
        <v>10</v>
      </c>
      <c r="B9" s="77"/>
      <c r="C9" s="77"/>
      <c r="D9" s="78"/>
      <c r="E9" s="76" t="s">
        <v>62</v>
      </c>
      <c r="F9" s="77"/>
      <c r="G9" s="77"/>
      <c r="H9" s="77"/>
      <c r="I9" s="77"/>
      <c r="J9" s="78"/>
      <c r="K9" s="90" t="s">
        <v>11</v>
      </c>
      <c r="L9" s="90"/>
      <c r="M9" s="95" t="s">
        <v>13</v>
      </c>
    </row>
    <row r="10" spans="1:13" ht="22" customHeight="1">
      <c r="A10" s="2"/>
      <c r="B10" s="3"/>
      <c r="C10" s="3"/>
      <c r="D10" s="54"/>
      <c r="E10" s="44">
        <v>3</v>
      </c>
      <c r="F10" s="44">
        <v>3</v>
      </c>
      <c r="G10" s="45">
        <v>0.5</v>
      </c>
      <c r="H10" s="38">
        <v>0.4</v>
      </c>
      <c r="I10" s="39">
        <v>3.5</v>
      </c>
      <c r="J10" s="39">
        <v>3.5</v>
      </c>
      <c r="K10" s="3"/>
      <c r="L10" s="3"/>
      <c r="M10" s="96"/>
    </row>
    <row r="11" spans="1:13" ht="109">
      <c r="A11" s="42" t="s">
        <v>2</v>
      </c>
      <c r="B11" s="48" t="s">
        <v>15</v>
      </c>
      <c r="C11" s="48" t="s">
        <v>3</v>
      </c>
      <c r="D11" s="48" t="s">
        <v>4</v>
      </c>
      <c r="E11" s="5" t="s">
        <v>9</v>
      </c>
      <c r="F11" s="6" t="s">
        <v>5</v>
      </c>
      <c r="G11" s="6" t="s">
        <v>6</v>
      </c>
      <c r="H11" s="6" t="s">
        <v>63</v>
      </c>
      <c r="I11" s="6" t="s">
        <v>59</v>
      </c>
      <c r="J11" s="6" t="s">
        <v>60</v>
      </c>
      <c r="K11" s="48" t="s">
        <v>7</v>
      </c>
      <c r="L11" s="48" t="s">
        <v>8</v>
      </c>
      <c r="M11" s="63" t="s">
        <v>12</v>
      </c>
    </row>
    <row r="12" spans="1:13" ht="22" customHeight="1">
      <c r="A12" s="19"/>
      <c r="B12" s="25" t="s">
        <v>50</v>
      </c>
      <c r="C12" s="20"/>
      <c r="D12" s="55"/>
      <c r="E12" s="20"/>
      <c r="F12" s="20"/>
      <c r="G12" s="20"/>
      <c r="H12" s="20"/>
      <c r="I12" s="20"/>
      <c r="J12" s="20"/>
      <c r="K12" s="20"/>
      <c r="L12" s="20"/>
      <c r="M12" s="97"/>
    </row>
    <row r="13" spans="1:13" ht="40.75" customHeight="1">
      <c r="A13" s="84"/>
      <c r="B13" s="7" t="s">
        <v>16</v>
      </c>
      <c r="C13" s="8">
        <v>101610</v>
      </c>
      <c r="D13" s="39">
        <v>65</v>
      </c>
      <c r="E13" s="8" t="s">
        <v>61</v>
      </c>
      <c r="F13" s="8" t="s">
        <v>61</v>
      </c>
      <c r="G13" s="8" t="s">
        <v>61</v>
      </c>
      <c r="H13" s="20"/>
      <c r="I13" s="33"/>
      <c r="J13" s="33"/>
      <c r="K13" s="33"/>
      <c r="L13" s="33"/>
      <c r="M13" s="98">
        <f>(IF(I13="✔",D13+3.5,D13)+IF(J13="✔",3.5,0))*L13-(D13*L13*0.5)+(6*L13)</f>
        <v>0</v>
      </c>
    </row>
    <row r="14" spans="1:13" ht="40.75" customHeight="1">
      <c r="A14" s="86"/>
      <c r="B14" s="7" t="s">
        <v>17</v>
      </c>
      <c r="C14" s="8">
        <v>101610</v>
      </c>
      <c r="D14" s="39">
        <v>60</v>
      </c>
      <c r="E14" s="8" t="s">
        <v>61</v>
      </c>
      <c r="F14" s="8" t="s">
        <v>61</v>
      </c>
      <c r="G14" s="8" t="s">
        <v>61</v>
      </c>
      <c r="H14" s="20"/>
      <c r="I14" s="33"/>
      <c r="J14" s="33"/>
      <c r="K14" s="33"/>
      <c r="L14" s="33"/>
      <c r="M14" s="98">
        <f t="shared" ref="M14:M23" si="0">(IF(I14="✔",D14+3.5,D14)+IF(J14="✔",3.5,0))*L14-(D14*L14*0.5)+(6*L14)</f>
        <v>0</v>
      </c>
    </row>
    <row r="15" spans="1:13" ht="40.75" customHeight="1">
      <c r="A15" s="84"/>
      <c r="B15" s="7" t="s">
        <v>18</v>
      </c>
      <c r="C15" s="8">
        <v>101615</v>
      </c>
      <c r="D15" s="39">
        <v>65</v>
      </c>
      <c r="E15" s="8" t="s">
        <v>61</v>
      </c>
      <c r="F15" s="8" t="s">
        <v>61</v>
      </c>
      <c r="G15" s="8" t="s">
        <v>61</v>
      </c>
      <c r="H15" s="20"/>
      <c r="I15" s="33"/>
      <c r="J15" s="33"/>
      <c r="K15" s="33"/>
      <c r="L15" s="33"/>
      <c r="M15" s="98">
        <f t="shared" si="0"/>
        <v>0</v>
      </c>
    </row>
    <row r="16" spans="1:13" ht="40.75" customHeight="1">
      <c r="A16" s="86"/>
      <c r="B16" s="7" t="s">
        <v>27</v>
      </c>
      <c r="C16" s="8">
        <v>101615</v>
      </c>
      <c r="D16" s="39">
        <v>60</v>
      </c>
      <c r="E16" s="8" t="s">
        <v>61</v>
      </c>
      <c r="F16" s="8" t="s">
        <v>61</v>
      </c>
      <c r="G16" s="8" t="s">
        <v>61</v>
      </c>
      <c r="H16" s="20"/>
      <c r="I16" s="33"/>
      <c r="J16" s="33"/>
      <c r="K16" s="33"/>
      <c r="L16" s="33"/>
      <c r="M16" s="98">
        <f t="shared" si="0"/>
        <v>0</v>
      </c>
    </row>
    <row r="17" spans="1:13" ht="40.75" customHeight="1">
      <c r="A17" s="84"/>
      <c r="B17" s="7" t="s">
        <v>19</v>
      </c>
      <c r="C17" s="8">
        <v>110610</v>
      </c>
      <c r="D17" s="39">
        <v>45</v>
      </c>
      <c r="E17" s="8" t="s">
        <v>61</v>
      </c>
      <c r="F17" s="8" t="s">
        <v>61</v>
      </c>
      <c r="G17" s="8" t="s">
        <v>61</v>
      </c>
      <c r="H17" s="20"/>
      <c r="I17" s="33"/>
      <c r="J17" s="33"/>
      <c r="K17" s="33"/>
      <c r="L17" s="33"/>
      <c r="M17" s="98">
        <f t="shared" si="0"/>
        <v>0</v>
      </c>
    </row>
    <row r="18" spans="1:13" ht="40.75" customHeight="1">
      <c r="A18" s="85"/>
      <c r="B18" s="10" t="s">
        <v>28</v>
      </c>
      <c r="C18" s="49">
        <v>110610</v>
      </c>
      <c r="D18" s="56">
        <v>45</v>
      </c>
      <c r="E18" s="20"/>
      <c r="F18" s="20"/>
      <c r="G18" s="20"/>
      <c r="H18" s="8" t="s">
        <v>61</v>
      </c>
      <c r="I18" s="33"/>
      <c r="J18" s="33"/>
      <c r="K18" s="33"/>
      <c r="L18" s="33"/>
      <c r="M18" s="98">
        <f>(IF(I18="✔",D18+3.5,D18)+IF(J18="✔",3.5,0))*L18-(D18*L18*0.4)</f>
        <v>0</v>
      </c>
    </row>
    <row r="19" spans="1:13" ht="40.75" customHeight="1">
      <c r="A19" s="85"/>
      <c r="B19" s="7" t="s">
        <v>20</v>
      </c>
      <c r="C19" s="8">
        <v>110610</v>
      </c>
      <c r="D19" s="39">
        <v>40</v>
      </c>
      <c r="E19" s="8" t="s">
        <v>61</v>
      </c>
      <c r="F19" s="8" t="s">
        <v>61</v>
      </c>
      <c r="G19" s="8" t="s">
        <v>61</v>
      </c>
      <c r="H19" s="20"/>
      <c r="I19" s="33"/>
      <c r="J19" s="33"/>
      <c r="K19" s="33"/>
      <c r="L19" s="33"/>
      <c r="M19" s="98">
        <f t="shared" si="0"/>
        <v>0</v>
      </c>
    </row>
    <row r="20" spans="1:13" ht="40.75" customHeight="1">
      <c r="A20" s="86"/>
      <c r="B20" s="10" t="s">
        <v>28</v>
      </c>
      <c r="C20" s="49">
        <v>110610</v>
      </c>
      <c r="D20" s="56">
        <v>40</v>
      </c>
      <c r="E20" s="20"/>
      <c r="F20" s="20"/>
      <c r="G20" s="20"/>
      <c r="H20" s="8" t="s">
        <v>61</v>
      </c>
      <c r="I20" s="33"/>
      <c r="J20" s="33"/>
      <c r="K20" s="33"/>
      <c r="L20" s="33"/>
      <c r="M20" s="98">
        <f>(IF(I20="✔",D20+3.5,D20)+IF(J20="✔",3.5,0))*L20-(D20*L20*0.4)</f>
        <v>0</v>
      </c>
    </row>
    <row r="21" spans="1:13" ht="40.75" customHeight="1">
      <c r="A21" s="9"/>
      <c r="B21" s="7" t="s">
        <v>29</v>
      </c>
      <c r="C21" s="8">
        <v>101630</v>
      </c>
      <c r="D21" s="39">
        <v>65</v>
      </c>
      <c r="E21" s="8" t="s">
        <v>61</v>
      </c>
      <c r="F21" s="8" t="s">
        <v>61</v>
      </c>
      <c r="G21" s="8" t="s">
        <v>61</v>
      </c>
      <c r="H21" s="20"/>
      <c r="I21" s="33"/>
      <c r="J21" s="33"/>
      <c r="K21" s="33"/>
      <c r="L21" s="33"/>
      <c r="M21" s="98">
        <f t="shared" si="0"/>
        <v>0</v>
      </c>
    </row>
    <row r="22" spans="1:13" ht="40.75" customHeight="1">
      <c r="A22" s="9"/>
      <c r="B22" s="7" t="s">
        <v>30</v>
      </c>
      <c r="C22" s="8">
        <v>101635</v>
      </c>
      <c r="D22" s="39">
        <v>65</v>
      </c>
      <c r="E22" s="8" t="s">
        <v>61</v>
      </c>
      <c r="F22" s="8" t="s">
        <v>61</v>
      </c>
      <c r="G22" s="8" t="s">
        <v>61</v>
      </c>
      <c r="H22" s="20"/>
      <c r="I22" s="33"/>
      <c r="J22" s="33"/>
      <c r="K22" s="33"/>
      <c r="L22" s="33"/>
      <c r="M22" s="98">
        <f t="shared" si="0"/>
        <v>0</v>
      </c>
    </row>
    <row r="23" spans="1:13" ht="40.75" customHeight="1">
      <c r="A23" s="84"/>
      <c r="B23" s="7" t="s">
        <v>31</v>
      </c>
      <c r="C23" s="8">
        <v>110630</v>
      </c>
      <c r="D23" s="39">
        <v>45</v>
      </c>
      <c r="E23" s="8" t="s">
        <v>61</v>
      </c>
      <c r="F23" s="8" t="s">
        <v>61</v>
      </c>
      <c r="G23" s="8" t="s">
        <v>61</v>
      </c>
      <c r="H23" s="20"/>
      <c r="I23" s="33"/>
      <c r="J23" s="33"/>
      <c r="K23" s="33"/>
      <c r="L23" s="33"/>
      <c r="M23" s="98">
        <f t="shared" si="0"/>
        <v>0</v>
      </c>
    </row>
    <row r="24" spans="1:13" ht="40.75" customHeight="1">
      <c r="A24" s="86"/>
      <c r="B24" s="10" t="s">
        <v>32</v>
      </c>
      <c r="C24" s="49">
        <v>110630</v>
      </c>
      <c r="D24" s="56">
        <v>45</v>
      </c>
      <c r="E24" s="20"/>
      <c r="F24" s="20"/>
      <c r="G24" s="20"/>
      <c r="H24" s="8" t="s">
        <v>61</v>
      </c>
      <c r="I24" s="33"/>
      <c r="J24" s="33"/>
      <c r="K24" s="33"/>
      <c r="L24" s="33"/>
      <c r="M24" s="98">
        <f>(IF(I24="✔",D24+3.5,D24)+IF(J24="✔",3.5,0))*L24-(D24*L24*0.4)</f>
        <v>0</v>
      </c>
    </row>
    <row r="25" spans="1:13" ht="40.75" customHeight="1">
      <c r="A25" s="19"/>
      <c r="B25" s="25" t="s">
        <v>49</v>
      </c>
      <c r="C25" s="20" t="s">
        <v>3</v>
      </c>
      <c r="D25" s="55"/>
      <c r="E25" s="20"/>
      <c r="F25" s="20"/>
      <c r="G25" s="20"/>
      <c r="H25" s="20"/>
      <c r="I25" s="20"/>
      <c r="J25" s="20"/>
      <c r="K25" s="20" t="s">
        <v>7</v>
      </c>
      <c r="L25" s="20" t="s">
        <v>8</v>
      </c>
      <c r="M25" s="97"/>
    </row>
    <row r="26" spans="1:13" ht="40.75" customHeight="1">
      <c r="A26" s="84"/>
      <c r="B26" s="7" t="s">
        <v>21</v>
      </c>
      <c r="C26" s="8">
        <v>102610</v>
      </c>
      <c r="D26" s="39">
        <v>45</v>
      </c>
      <c r="E26" s="8" t="s">
        <v>61</v>
      </c>
      <c r="F26" s="8" t="s">
        <v>61</v>
      </c>
      <c r="G26" s="8" t="s">
        <v>61</v>
      </c>
      <c r="H26" s="20"/>
      <c r="I26" s="33"/>
      <c r="J26" s="33"/>
      <c r="K26" s="33"/>
      <c r="L26" s="33"/>
      <c r="M26" s="98">
        <f t="shared" ref="M26:M31" si="1">(IF(I26="✔",D26+3.5,D26)+IF(J26="✔",3.5,0))*L26-(D26*L26*0.5)+(6*L26)</f>
        <v>0</v>
      </c>
    </row>
    <row r="27" spans="1:13" ht="40.75" customHeight="1">
      <c r="A27" s="86"/>
      <c r="B27" s="7" t="s">
        <v>24</v>
      </c>
      <c r="C27" s="8">
        <v>102610</v>
      </c>
      <c r="D27" s="39">
        <v>40</v>
      </c>
      <c r="E27" s="8" t="s">
        <v>61</v>
      </c>
      <c r="F27" s="8" t="s">
        <v>61</v>
      </c>
      <c r="G27" s="8" t="s">
        <v>61</v>
      </c>
      <c r="H27" s="20"/>
      <c r="I27" s="33"/>
      <c r="J27" s="33"/>
      <c r="K27" s="33"/>
      <c r="L27" s="33"/>
      <c r="M27" s="98">
        <f t="shared" si="1"/>
        <v>0</v>
      </c>
    </row>
    <row r="28" spans="1:13" ht="40.75" customHeight="1">
      <c r="A28" s="84"/>
      <c r="B28" s="7" t="s">
        <v>22</v>
      </c>
      <c r="C28" s="8">
        <v>107647</v>
      </c>
      <c r="D28" s="39">
        <v>65</v>
      </c>
      <c r="E28" s="8" t="s">
        <v>61</v>
      </c>
      <c r="F28" s="8" t="s">
        <v>61</v>
      </c>
      <c r="G28" s="8" t="s">
        <v>61</v>
      </c>
      <c r="H28" s="20"/>
      <c r="I28" s="33"/>
      <c r="J28" s="33"/>
      <c r="K28" s="33"/>
      <c r="L28" s="33"/>
      <c r="M28" s="98">
        <f t="shared" si="1"/>
        <v>0</v>
      </c>
    </row>
    <row r="29" spans="1:13" ht="40.75" customHeight="1">
      <c r="A29" s="85"/>
      <c r="B29" s="7" t="s">
        <v>25</v>
      </c>
      <c r="C29" s="8">
        <v>107647</v>
      </c>
      <c r="D29" s="39">
        <v>60</v>
      </c>
      <c r="E29" s="8" t="s">
        <v>61</v>
      </c>
      <c r="F29" s="8" t="s">
        <v>61</v>
      </c>
      <c r="G29" s="8" t="s">
        <v>61</v>
      </c>
      <c r="H29" s="20"/>
      <c r="I29" s="33"/>
      <c r="J29" s="33"/>
      <c r="K29" s="33"/>
      <c r="L29" s="33"/>
      <c r="M29" s="98">
        <f t="shared" si="1"/>
        <v>0</v>
      </c>
    </row>
    <row r="30" spans="1:13" ht="40.75" customHeight="1">
      <c r="A30" s="86"/>
      <c r="B30" s="7" t="s">
        <v>68</v>
      </c>
      <c r="C30" s="8">
        <v>107639</v>
      </c>
      <c r="D30" s="39">
        <v>65</v>
      </c>
      <c r="E30" s="8" t="s">
        <v>61</v>
      </c>
      <c r="F30" s="8" t="s">
        <v>61</v>
      </c>
      <c r="G30" s="8" t="s">
        <v>61</v>
      </c>
      <c r="H30" s="20"/>
      <c r="I30" s="33"/>
      <c r="J30" s="33"/>
      <c r="K30" s="33"/>
      <c r="L30" s="33"/>
      <c r="M30" s="98">
        <f t="shared" ref="M30" si="2">(IF(I30="✔",D30+3.5,D30)+IF(J30="✔",3.5,0))*L30-(D30*L30*0.5)+(6*L30)</f>
        <v>0</v>
      </c>
    </row>
    <row r="31" spans="1:13" ht="40.75" customHeight="1">
      <c r="A31" s="84"/>
      <c r="B31" s="7" t="s">
        <v>23</v>
      </c>
      <c r="C31" s="8">
        <v>110615</v>
      </c>
      <c r="D31" s="39">
        <v>35</v>
      </c>
      <c r="E31" s="8" t="s">
        <v>61</v>
      </c>
      <c r="F31" s="8" t="s">
        <v>61</v>
      </c>
      <c r="G31" s="8" t="s">
        <v>61</v>
      </c>
      <c r="H31" s="20"/>
      <c r="I31" s="33"/>
      <c r="J31" s="33"/>
      <c r="K31" s="33"/>
      <c r="L31" s="33"/>
      <c r="M31" s="98">
        <f t="shared" si="1"/>
        <v>0</v>
      </c>
    </row>
    <row r="32" spans="1:13" ht="40.75" customHeight="1">
      <c r="A32" s="85"/>
      <c r="B32" s="10" t="s">
        <v>28</v>
      </c>
      <c r="C32" s="49">
        <v>110615</v>
      </c>
      <c r="D32" s="56">
        <v>35</v>
      </c>
      <c r="E32" s="20"/>
      <c r="F32" s="20"/>
      <c r="G32" s="20"/>
      <c r="H32" s="8" t="s">
        <v>61</v>
      </c>
      <c r="I32" s="33"/>
      <c r="J32" s="33"/>
      <c r="K32" s="33"/>
      <c r="L32" s="33"/>
      <c r="M32" s="98">
        <f>(IF(I32="✔",D32+3.5,D32)+IF(J32="✔",3.5,0))*L32-(D32*L32*0.4)</f>
        <v>0</v>
      </c>
    </row>
    <row r="33" spans="1:13" ht="40.75" customHeight="1">
      <c r="A33" s="85"/>
      <c r="B33" s="7" t="s">
        <v>26</v>
      </c>
      <c r="C33" s="8">
        <v>110615</v>
      </c>
      <c r="D33" s="39">
        <v>30</v>
      </c>
      <c r="E33" s="8" t="s">
        <v>61</v>
      </c>
      <c r="F33" s="8" t="s">
        <v>61</v>
      </c>
      <c r="G33" s="8" t="s">
        <v>61</v>
      </c>
      <c r="H33" s="20"/>
      <c r="I33" s="33"/>
      <c r="J33" s="33"/>
      <c r="K33" s="33"/>
      <c r="L33" s="33"/>
      <c r="M33" s="98">
        <f t="shared" ref="M33" si="3">(IF(I33="✔",D33+3.5,D33)+IF(J33="✔",3.5,0))*L33-(D33*L33*0.5)+(6*L33)</f>
        <v>0</v>
      </c>
    </row>
    <row r="34" spans="1:13" ht="40.75" customHeight="1">
      <c r="A34" s="86"/>
      <c r="B34" s="12" t="s">
        <v>28</v>
      </c>
      <c r="C34" s="49">
        <v>110615</v>
      </c>
      <c r="D34" s="57">
        <v>30</v>
      </c>
      <c r="E34" s="20"/>
      <c r="F34" s="20"/>
      <c r="G34" s="20"/>
      <c r="H34" s="8" t="s">
        <v>61</v>
      </c>
      <c r="I34" s="33"/>
      <c r="J34" s="34"/>
      <c r="K34" s="34"/>
      <c r="L34" s="34"/>
      <c r="M34" s="98">
        <f>(IF(I34="✔",D34+3.5,D34)+IF(J34="✔",3.5,0))*L34-(D34*L34*0.4)</f>
        <v>0</v>
      </c>
    </row>
    <row r="35" spans="1:13" ht="40.75" customHeight="1">
      <c r="A35" s="21"/>
      <c r="B35" s="23" t="s">
        <v>82</v>
      </c>
      <c r="C35" s="20" t="s">
        <v>3</v>
      </c>
      <c r="D35" s="60"/>
      <c r="E35" s="22"/>
      <c r="F35" s="22"/>
      <c r="G35" s="22"/>
      <c r="H35" s="22"/>
      <c r="I35" s="22"/>
      <c r="J35" s="22"/>
      <c r="K35" s="20" t="s">
        <v>7</v>
      </c>
      <c r="L35" s="20" t="s">
        <v>8</v>
      </c>
      <c r="M35" s="97"/>
    </row>
    <row r="36" spans="1:13" ht="40.75" customHeight="1">
      <c r="A36" s="84"/>
      <c r="B36" s="14" t="s">
        <v>39</v>
      </c>
      <c r="C36" s="22"/>
      <c r="D36" s="60"/>
      <c r="E36" s="22"/>
      <c r="F36" s="22"/>
      <c r="G36" s="22"/>
      <c r="H36" s="22"/>
      <c r="I36" s="22"/>
      <c r="J36" s="22"/>
      <c r="K36" s="22"/>
      <c r="L36" s="22"/>
      <c r="M36" s="97"/>
    </row>
    <row r="37" spans="1:13" ht="40.75" customHeight="1">
      <c r="A37" s="85"/>
      <c r="B37" s="15" t="s">
        <v>42</v>
      </c>
      <c r="C37" s="13">
        <v>108600</v>
      </c>
      <c r="D37" s="59">
        <v>39.99</v>
      </c>
      <c r="E37" s="8" t="s">
        <v>61</v>
      </c>
      <c r="F37" s="8" t="s">
        <v>61</v>
      </c>
      <c r="G37" s="8" t="s">
        <v>61</v>
      </c>
      <c r="H37" s="20"/>
      <c r="I37" s="33"/>
      <c r="J37" s="34"/>
      <c r="K37" s="34"/>
      <c r="L37" s="34"/>
      <c r="M37" s="98">
        <f t="shared" ref="M37:M39" si="4">(IF(I37="✔",D37+3.5,D37)+IF(J37="✔",3.5,0))*L37-(D37*L37*0.5)+(6*L37)</f>
        <v>0</v>
      </c>
    </row>
    <row r="38" spans="1:13" ht="40.75" customHeight="1">
      <c r="A38" s="85"/>
      <c r="B38" s="15" t="s">
        <v>40</v>
      </c>
      <c r="C38" s="13">
        <v>108603</v>
      </c>
      <c r="D38" s="59">
        <v>39.99</v>
      </c>
      <c r="E38" s="8" t="s">
        <v>61</v>
      </c>
      <c r="F38" s="8" t="s">
        <v>61</v>
      </c>
      <c r="G38" s="8" t="s">
        <v>61</v>
      </c>
      <c r="H38" s="20"/>
      <c r="I38" s="33"/>
      <c r="J38" s="34"/>
      <c r="K38" s="34"/>
      <c r="L38" s="34"/>
      <c r="M38" s="98">
        <f t="shared" si="4"/>
        <v>0</v>
      </c>
    </row>
    <row r="39" spans="1:13" ht="40.75" customHeight="1">
      <c r="A39" s="86"/>
      <c r="B39" s="15" t="s">
        <v>41</v>
      </c>
      <c r="C39" s="13">
        <v>108605</v>
      </c>
      <c r="D39" s="59">
        <v>39.99</v>
      </c>
      <c r="E39" s="8" t="s">
        <v>61</v>
      </c>
      <c r="F39" s="8" t="s">
        <v>61</v>
      </c>
      <c r="G39" s="8" t="s">
        <v>61</v>
      </c>
      <c r="H39" s="20"/>
      <c r="I39" s="33"/>
      <c r="J39" s="34"/>
      <c r="K39" s="34"/>
      <c r="L39" s="34"/>
      <c r="M39" s="98">
        <f t="shared" si="4"/>
        <v>0</v>
      </c>
    </row>
    <row r="40" spans="1:13" ht="40.75" customHeight="1">
      <c r="A40" s="84"/>
      <c r="B40" s="14" t="s">
        <v>43</v>
      </c>
      <c r="C40" s="22"/>
      <c r="D40" s="60"/>
      <c r="E40" s="22"/>
      <c r="F40" s="22"/>
      <c r="G40" s="22"/>
      <c r="H40" s="22"/>
      <c r="I40" s="22"/>
      <c r="J40" s="22"/>
      <c r="K40" s="22"/>
      <c r="L40" s="22"/>
      <c r="M40" s="97"/>
    </row>
    <row r="41" spans="1:13" ht="40.75" customHeight="1">
      <c r="A41" s="85"/>
      <c r="B41" s="15" t="s">
        <v>42</v>
      </c>
      <c r="C41" s="13">
        <v>108600</v>
      </c>
      <c r="D41" s="59">
        <v>34.99</v>
      </c>
      <c r="E41" s="8" t="s">
        <v>61</v>
      </c>
      <c r="F41" s="8" t="s">
        <v>61</v>
      </c>
      <c r="G41" s="8" t="s">
        <v>61</v>
      </c>
      <c r="H41" s="20"/>
      <c r="I41" s="33"/>
      <c r="J41" s="34"/>
      <c r="K41" s="34"/>
      <c r="L41" s="34"/>
      <c r="M41" s="98">
        <f t="shared" ref="M41:M43" si="5">(IF(I41="✔",D41+3.5,D41)+IF(J41="✔",3.5,0))*L41-(D41*L41*0.5)+(6*L41)</f>
        <v>0</v>
      </c>
    </row>
    <row r="42" spans="1:13" ht="40.75" customHeight="1">
      <c r="A42" s="85"/>
      <c r="B42" s="15" t="s">
        <v>40</v>
      </c>
      <c r="C42" s="13">
        <v>108603</v>
      </c>
      <c r="D42" s="59">
        <v>34.99</v>
      </c>
      <c r="E42" s="8" t="s">
        <v>61</v>
      </c>
      <c r="F42" s="8" t="s">
        <v>61</v>
      </c>
      <c r="G42" s="8" t="s">
        <v>61</v>
      </c>
      <c r="H42" s="20"/>
      <c r="I42" s="33"/>
      <c r="J42" s="34"/>
      <c r="K42" s="34"/>
      <c r="L42" s="34"/>
      <c r="M42" s="98">
        <f t="shared" si="5"/>
        <v>0</v>
      </c>
    </row>
    <row r="43" spans="1:13" ht="40.75" customHeight="1">
      <c r="A43" s="86"/>
      <c r="B43" s="16" t="s">
        <v>41</v>
      </c>
      <c r="C43" s="13">
        <v>108605</v>
      </c>
      <c r="D43" s="39">
        <v>34.99</v>
      </c>
      <c r="E43" s="8" t="s">
        <v>61</v>
      </c>
      <c r="F43" s="8" t="s">
        <v>61</v>
      </c>
      <c r="G43" s="8" t="s">
        <v>61</v>
      </c>
      <c r="H43" s="20"/>
      <c r="I43" s="33"/>
      <c r="J43" s="33"/>
      <c r="K43" s="33"/>
      <c r="L43" s="33"/>
      <c r="M43" s="98">
        <f t="shared" si="5"/>
        <v>0</v>
      </c>
    </row>
    <row r="44" spans="1:13" ht="40.75" customHeight="1">
      <c r="A44" s="84"/>
      <c r="B44" s="14" t="s">
        <v>46</v>
      </c>
      <c r="C44" s="22"/>
      <c r="D44" s="60"/>
      <c r="E44" s="22"/>
      <c r="F44" s="22"/>
      <c r="G44" s="22"/>
      <c r="H44" s="22"/>
      <c r="I44" s="22"/>
      <c r="J44" s="22"/>
      <c r="K44" s="22"/>
      <c r="L44" s="22"/>
      <c r="M44" s="97"/>
    </row>
    <row r="45" spans="1:13" ht="40.75" customHeight="1">
      <c r="A45" s="85"/>
      <c r="B45" s="15" t="s">
        <v>42</v>
      </c>
      <c r="C45" s="13">
        <v>108610</v>
      </c>
      <c r="D45" s="59">
        <v>39.99</v>
      </c>
      <c r="E45" s="8" t="s">
        <v>61</v>
      </c>
      <c r="F45" s="8" t="s">
        <v>61</v>
      </c>
      <c r="G45" s="8" t="s">
        <v>61</v>
      </c>
      <c r="H45" s="20"/>
      <c r="I45" s="33"/>
      <c r="J45" s="34"/>
      <c r="K45" s="34"/>
      <c r="L45" s="34"/>
      <c r="M45" s="98">
        <f t="shared" ref="M45:M47" si="6">(IF(I45="✔",D45+3.5,D45)+IF(J45="✔",3.5,0))*L45-(D45*L45*0.5)+(6*L45)</f>
        <v>0</v>
      </c>
    </row>
    <row r="46" spans="1:13" ht="40.75" customHeight="1">
      <c r="A46" s="85"/>
      <c r="B46" s="15" t="s">
        <v>40</v>
      </c>
      <c r="C46" s="13">
        <v>108613</v>
      </c>
      <c r="D46" s="59">
        <v>39.99</v>
      </c>
      <c r="E46" s="8" t="s">
        <v>61</v>
      </c>
      <c r="F46" s="8" t="s">
        <v>61</v>
      </c>
      <c r="G46" s="8" t="s">
        <v>61</v>
      </c>
      <c r="H46" s="20"/>
      <c r="I46" s="33"/>
      <c r="J46" s="34"/>
      <c r="K46" s="34"/>
      <c r="L46" s="34"/>
      <c r="M46" s="98">
        <f t="shared" si="6"/>
        <v>0</v>
      </c>
    </row>
    <row r="47" spans="1:13" ht="40.75" customHeight="1">
      <c r="A47" s="86"/>
      <c r="B47" s="16" t="s">
        <v>41</v>
      </c>
      <c r="C47" s="13">
        <v>108615</v>
      </c>
      <c r="D47" s="59">
        <v>39.99</v>
      </c>
      <c r="E47" s="8" t="s">
        <v>61</v>
      </c>
      <c r="F47" s="8" t="s">
        <v>61</v>
      </c>
      <c r="G47" s="8" t="s">
        <v>61</v>
      </c>
      <c r="H47" s="20"/>
      <c r="I47" s="33"/>
      <c r="J47" s="34"/>
      <c r="K47" s="34"/>
      <c r="L47" s="34"/>
      <c r="M47" s="98">
        <f t="shared" si="6"/>
        <v>0</v>
      </c>
    </row>
    <row r="48" spans="1:13" ht="40.75" customHeight="1">
      <c r="A48" s="21"/>
      <c r="B48" s="24" t="s">
        <v>48</v>
      </c>
      <c r="C48" s="20" t="s">
        <v>3</v>
      </c>
      <c r="D48" s="58"/>
      <c r="E48" s="22"/>
      <c r="F48" s="22"/>
      <c r="G48" s="22"/>
      <c r="H48" s="22"/>
      <c r="I48" s="22"/>
      <c r="J48" s="22"/>
      <c r="K48" s="20" t="s">
        <v>7</v>
      </c>
      <c r="L48" s="20" t="s">
        <v>8</v>
      </c>
      <c r="M48" s="97"/>
    </row>
    <row r="49" spans="1:13" ht="40.75" customHeight="1">
      <c r="A49" s="84"/>
      <c r="B49" s="7" t="s">
        <v>33</v>
      </c>
      <c r="C49" s="50">
        <v>109606</v>
      </c>
      <c r="D49" s="56">
        <v>35</v>
      </c>
      <c r="E49" s="8" t="s">
        <v>61</v>
      </c>
      <c r="F49" s="8" t="s">
        <v>61</v>
      </c>
      <c r="G49" s="8" t="s">
        <v>61</v>
      </c>
      <c r="H49" s="20"/>
      <c r="I49" s="33"/>
      <c r="J49" s="33"/>
      <c r="K49" s="33"/>
      <c r="L49" s="33"/>
      <c r="M49" s="98">
        <f t="shared" ref="M49" si="7">(IF(I49="✔",D49+3.5,D49)+IF(J49="✔",3.5,0))*L49-(D49*L49*0.5)+(6*L49)</f>
        <v>0</v>
      </c>
    </row>
    <row r="50" spans="1:13" ht="40.75" customHeight="1">
      <c r="A50" s="85"/>
      <c r="B50" s="10" t="s">
        <v>32</v>
      </c>
      <c r="C50" s="49">
        <v>109606</v>
      </c>
      <c r="D50" s="56">
        <v>35</v>
      </c>
      <c r="E50" s="20"/>
      <c r="F50" s="20"/>
      <c r="G50" s="20"/>
      <c r="H50" s="8" t="s">
        <v>61</v>
      </c>
      <c r="I50" s="33"/>
      <c r="J50" s="34"/>
      <c r="K50" s="34"/>
      <c r="L50" s="34"/>
      <c r="M50" s="98">
        <f>(IF(I50="✔",D50+3.5,D50)+IF(J50="✔",3.5,0))*L50-(D50*L50*0.4)</f>
        <v>0</v>
      </c>
    </row>
    <row r="51" spans="1:13" ht="40.75" customHeight="1">
      <c r="A51" s="85"/>
      <c r="B51" s="7" t="s">
        <v>35</v>
      </c>
      <c r="C51" s="50">
        <v>109606</v>
      </c>
      <c r="D51" s="57">
        <v>30</v>
      </c>
      <c r="E51" s="8" t="s">
        <v>61</v>
      </c>
      <c r="F51" s="8" t="s">
        <v>61</v>
      </c>
      <c r="G51" s="8" t="s">
        <v>61</v>
      </c>
      <c r="H51" s="20"/>
      <c r="I51" s="33"/>
      <c r="J51" s="34"/>
      <c r="K51" s="34"/>
      <c r="L51" s="34"/>
      <c r="M51" s="98">
        <f t="shared" ref="M51" si="8">(IF(I51="✔",D51+3.5,D51)+IF(J51="✔",3.5,0))*L51-(D51*L51*0.5)+(6*L51)</f>
        <v>0</v>
      </c>
    </row>
    <row r="52" spans="1:13" ht="40.75" customHeight="1">
      <c r="A52" s="86"/>
      <c r="B52" s="10" t="s">
        <v>32</v>
      </c>
      <c r="C52" s="49">
        <v>109606</v>
      </c>
      <c r="D52" s="56">
        <v>30</v>
      </c>
      <c r="E52" s="20"/>
      <c r="F52" s="20"/>
      <c r="G52" s="20"/>
      <c r="H52" s="8" t="s">
        <v>61</v>
      </c>
      <c r="I52" s="33"/>
      <c r="J52" s="34"/>
      <c r="K52" s="34"/>
      <c r="L52" s="34"/>
      <c r="M52" s="98">
        <f>(IF(I52="✔",D52+3.5,D52)+IF(J52="✔",3.5,0))*L52-(D52*L52*0.4)</f>
        <v>0</v>
      </c>
    </row>
    <row r="53" spans="1:13" ht="40.75" customHeight="1">
      <c r="A53" s="84"/>
      <c r="B53" s="14" t="s">
        <v>34</v>
      </c>
      <c r="C53" s="13">
        <v>109613</v>
      </c>
      <c r="D53" s="59">
        <v>35</v>
      </c>
      <c r="E53" s="8" t="s">
        <v>61</v>
      </c>
      <c r="F53" s="8" t="s">
        <v>61</v>
      </c>
      <c r="G53" s="8" t="s">
        <v>61</v>
      </c>
      <c r="H53" s="20"/>
      <c r="I53" s="33"/>
      <c r="J53" s="34"/>
      <c r="K53" s="34"/>
      <c r="L53" s="34"/>
      <c r="M53" s="98">
        <f t="shared" ref="M53" si="9">(IF(I53="✔",D53+3.5,D53)+IF(J53="✔",3.5,0))*L53-(D53*L53*0.5)+(6*L53)</f>
        <v>0</v>
      </c>
    </row>
    <row r="54" spans="1:13" ht="40.75" customHeight="1">
      <c r="A54" s="86"/>
      <c r="B54" s="10" t="s">
        <v>32</v>
      </c>
      <c r="C54" s="49">
        <v>109613</v>
      </c>
      <c r="D54" s="56">
        <v>35</v>
      </c>
      <c r="E54" s="20"/>
      <c r="F54" s="20"/>
      <c r="G54" s="20"/>
      <c r="H54" s="8" t="s">
        <v>61</v>
      </c>
      <c r="I54" s="33"/>
      <c r="J54" s="34"/>
      <c r="K54" s="34"/>
      <c r="L54" s="34"/>
      <c r="M54" s="98">
        <f>(IF(I54="✔",D54+3.5,D54)+IF(J54="✔",3.5,0))*L54-(D54*L54*0.4)</f>
        <v>0</v>
      </c>
    </row>
    <row r="55" spans="1:13" ht="40.75" customHeight="1">
      <c r="A55" s="84"/>
      <c r="B55" s="14" t="s">
        <v>36</v>
      </c>
      <c r="C55" s="13">
        <v>110331</v>
      </c>
      <c r="D55" s="59">
        <v>38</v>
      </c>
      <c r="E55" s="8" t="s">
        <v>61</v>
      </c>
      <c r="F55" s="8" t="s">
        <v>61</v>
      </c>
      <c r="G55" s="8" t="s">
        <v>61</v>
      </c>
      <c r="H55" s="20"/>
      <c r="I55" s="33"/>
      <c r="J55" s="34"/>
      <c r="K55" s="34"/>
      <c r="L55" s="34"/>
      <c r="M55" s="98">
        <f t="shared" ref="M55" si="10">(IF(I55="✔",D55+3.5,D55)+IF(J55="✔",3.5,0))*L55-(D55*L55*0.5)+(6*L55)</f>
        <v>0</v>
      </c>
    </row>
    <row r="56" spans="1:13" ht="40.75" customHeight="1">
      <c r="A56" s="85"/>
      <c r="B56" s="10" t="s">
        <v>32</v>
      </c>
      <c r="C56" s="49">
        <v>110331</v>
      </c>
      <c r="D56" s="56">
        <v>38</v>
      </c>
      <c r="E56" s="20"/>
      <c r="F56" s="20"/>
      <c r="G56" s="20"/>
      <c r="H56" s="8" t="s">
        <v>61</v>
      </c>
      <c r="I56" s="33"/>
      <c r="J56" s="34"/>
      <c r="K56" s="34"/>
      <c r="L56" s="34"/>
      <c r="M56" s="98">
        <f>(IF(I56="✔",D56+3.5,D56)+IF(J56="✔",3.5,0))*L56-(D56*L56*0.4)</f>
        <v>0</v>
      </c>
    </row>
    <row r="57" spans="1:13" ht="40.75" customHeight="1">
      <c r="A57" s="85"/>
      <c r="B57" s="14" t="s">
        <v>37</v>
      </c>
      <c r="C57" s="13">
        <v>110331</v>
      </c>
      <c r="D57" s="59">
        <v>33</v>
      </c>
      <c r="E57" s="8" t="s">
        <v>61</v>
      </c>
      <c r="F57" s="8" t="s">
        <v>61</v>
      </c>
      <c r="G57" s="8" t="s">
        <v>61</v>
      </c>
      <c r="H57" s="20"/>
      <c r="I57" s="33"/>
      <c r="J57" s="34"/>
      <c r="K57" s="34"/>
      <c r="L57" s="34"/>
      <c r="M57" s="98">
        <f t="shared" ref="M57" si="11">(IF(I57="✔",D57+3.5,D57)+IF(J57="✔",3.5,0))*L57-(D57*L57*0.5)+(6*L57)</f>
        <v>0</v>
      </c>
    </row>
    <row r="58" spans="1:13" ht="40.75" customHeight="1">
      <c r="A58" s="86"/>
      <c r="B58" s="10" t="s">
        <v>32</v>
      </c>
      <c r="C58" s="49">
        <v>110331</v>
      </c>
      <c r="D58" s="56">
        <v>33</v>
      </c>
      <c r="E58" s="20"/>
      <c r="F58" s="20"/>
      <c r="G58" s="20"/>
      <c r="H58" s="8" t="s">
        <v>61</v>
      </c>
      <c r="I58" s="33"/>
      <c r="J58" s="34"/>
      <c r="K58" s="34"/>
      <c r="L58" s="34"/>
      <c r="M58" s="98">
        <f>(IF(I58="✔",D58+3.5,D58)+IF(J58="✔",3.5,0))*L58-(D58*L58*0.4)</f>
        <v>0</v>
      </c>
    </row>
    <row r="59" spans="1:13" ht="40.75" customHeight="1">
      <c r="A59" s="21"/>
      <c r="B59" s="23" t="s">
        <v>55</v>
      </c>
      <c r="C59" s="20" t="s">
        <v>3</v>
      </c>
      <c r="D59" s="60"/>
      <c r="E59" s="22"/>
      <c r="F59" s="22"/>
      <c r="G59" s="22"/>
      <c r="H59" s="22"/>
      <c r="I59" s="22"/>
      <c r="J59" s="22"/>
      <c r="K59" s="20" t="s">
        <v>7</v>
      </c>
      <c r="L59" s="20" t="s">
        <v>8</v>
      </c>
      <c r="M59" s="97"/>
    </row>
    <row r="60" spans="1:13" ht="40.75" customHeight="1">
      <c r="A60" s="11"/>
      <c r="B60" s="32" t="s">
        <v>56</v>
      </c>
      <c r="C60" s="50">
        <v>105610</v>
      </c>
      <c r="D60" s="59">
        <v>50</v>
      </c>
      <c r="E60" s="8" t="s">
        <v>61</v>
      </c>
      <c r="F60" s="8" t="s">
        <v>61</v>
      </c>
      <c r="G60" s="8" t="s">
        <v>61</v>
      </c>
      <c r="H60" s="20"/>
      <c r="I60" s="33"/>
      <c r="J60" s="34"/>
      <c r="K60" s="34"/>
      <c r="L60" s="34"/>
      <c r="M60" s="98">
        <f t="shared" ref="M60:M61" si="12">(IF(I60="✔",D60+3.5,D60)+IF(J60="✔",3.5,0))*L60-(D60*L60*0.5)+(6*L60)</f>
        <v>0</v>
      </c>
    </row>
    <row r="61" spans="1:13" ht="40.75" customHeight="1">
      <c r="A61" s="4"/>
      <c r="B61" s="103" t="s">
        <v>57</v>
      </c>
      <c r="C61" s="50">
        <v>105610</v>
      </c>
      <c r="D61" s="39">
        <v>45</v>
      </c>
      <c r="E61" s="8" t="s">
        <v>61</v>
      </c>
      <c r="F61" s="8" t="s">
        <v>61</v>
      </c>
      <c r="G61" s="8" t="s">
        <v>61</v>
      </c>
      <c r="H61" s="20"/>
      <c r="I61" s="33"/>
      <c r="J61" s="33"/>
      <c r="K61" s="33"/>
      <c r="L61" s="33"/>
      <c r="M61" s="98">
        <f t="shared" si="12"/>
        <v>0</v>
      </c>
    </row>
    <row r="62" spans="1:13" ht="40.75" customHeight="1">
      <c r="A62" s="21"/>
      <c r="B62" s="102" t="s">
        <v>38</v>
      </c>
      <c r="C62" s="20" t="s">
        <v>3</v>
      </c>
      <c r="D62" s="104"/>
      <c r="E62" s="22"/>
      <c r="F62" s="22"/>
      <c r="G62" s="22"/>
      <c r="H62" s="22"/>
      <c r="I62" s="22"/>
      <c r="J62" s="105"/>
      <c r="K62" s="106" t="s">
        <v>7</v>
      </c>
      <c r="L62" s="106" t="s">
        <v>8</v>
      </c>
      <c r="M62" s="97"/>
    </row>
    <row r="63" spans="1:13" ht="40.75" customHeight="1">
      <c r="A63" s="84"/>
      <c r="B63" s="14" t="s">
        <v>39</v>
      </c>
      <c r="C63" s="22"/>
      <c r="D63" s="60"/>
      <c r="E63" s="22"/>
      <c r="F63" s="22"/>
      <c r="G63" s="22"/>
      <c r="H63" s="22"/>
      <c r="I63" s="22"/>
      <c r="J63" s="22"/>
      <c r="K63" s="22"/>
      <c r="L63" s="22"/>
      <c r="M63" s="97"/>
    </row>
    <row r="64" spans="1:13" ht="40.75" customHeight="1">
      <c r="A64" s="85"/>
      <c r="B64" s="15" t="s">
        <v>40</v>
      </c>
      <c r="C64" s="13">
        <v>208650</v>
      </c>
      <c r="D64" s="59">
        <v>16</v>
      </c>
      <c r="E64" s="8" t="s">
        <v>61</v>
      </c>
      <c r="F64" s="8" t="s">
        <v>61</v>
      </c>
      <c r="G64" s="8" t="s">
        <v>61</v>
      </c>
      <c r="H64" s="20"/>
      <c r="I64" s="33"/>
      <c r="J64" s="34"/>
      <c r="K64" s="34"/>
      <c r="L64" s="34"/>
      <c r="M64" s="98">
        <f t="shared" ref="M64:M66" si="13">(IF(I64="✔",D64+3.5,D64)+IF(J64="✔",3.5,0))*L64-(D64*L64*0.5)+(6*L64)</f>
        <v>0</v>
      </c>
    </row>
    <row r="65" spans="1:13" ht="40.75" customHeight="1">
      <c r="A65" s="85"/>
      <c r="B65" s="15" t="s">
        <v>41</v>
      </c>
      <c r="C65" s="13">
        <v>208651</v>
      </c>
      <c r="D65" s="59">
        <v>16</v>
      </c>
      <c r="E65" s="8" t="s">
        <v>61</v>
      </c>
      <c r="F65" s="8" t="s">
        <v>61</v>
      </c>
      <c r="G65" s="8" t="s">
        <v>61</v>
      </c>
      <c r="H65" s="20"/>
      <c r="I65" s="33"/>
      <c r="J65" s="34"/>
      <c r="K65" s="34"/>
      <c r="L65" s="34"/>
      <c r="M65" s="98">
        <f t="shared" si="13"/>
        <v>0</v>
      </c>
    </row>
    <row r="66" spans="1:13" ht="40.75" customHeight="1">
      <c r="A66" s="86"/>
      <c r="B66" s="15" t="s">
        <v>42</v>
      </c>
      <c r="C66" s="13">
        <v>208652</v>
      </c>
      <c r="D66" s="59">
        <v>16</v>
      </c>
      <c r="E66" s="8" t="s">
        <v>61</v>
      </c>
      <c r="F66" s="8" t="s">
        <v>61</v>
      </c>
      <c r="G66" s="8" t="s">
        <v>61</v>
      </c>
      <c r="H66" s="20"/>
      <c r="I66" s="33"/>
      <c r="J66" s="34"/>
      <c r="K66" s="34"/>
      <c r="L66" s="34"/>
      <c r="M66" s="98">
        <f t="shared" si="13"/>
        <v>0</v>
      </c>
    </row>
    <row r="67" spans="1:13" ht="40.75" customHeight="1">
      <c r="A67" s="84"/>
      <c r="B67" s="14" t="s">
        <v>43</v>
      </c>
      <c r="C67" s="22"/>
      <c r="D67" s="60"/>
      <c r="E67" s="22"/>
      <c r="F67" s="22"/>
      <c r="G67" s="22"/>
      <c r="H67" s="22"/>
      <c r="I67" s="22"/>
      <c r="J67" s="22"/>
      <c r="K67" s="22"/>
      <c r="L67" s="22"/>
      <c r="M67" s="97"/>
    </row>
    <row r="68" spans="1:13" ht="40.75" customHeight="1">
      <c r="A68" s="85"/>
      <c r="B68" s="15" t="s">
        <v>40</v>
      </c>
      <c r="C68" s="13">
        <v>208650</v>
      </c>
      <c r="D68" s="59">
        <v>14</v>
      </c>
      <c r="E68" s="8" t="s">
        <v>61</v>
      </c>
      <c r="F68" s="8" t="s">
        <v>61</v>
      </c>
      <c r="G68" s="8" t="s">
        <v>61</v>
      </c>
      <c r="H68" s="20"/>
      <c r="I68" s="33"/>
      <c r="J68" s="34"/>
      <c r="K68" s="34"/>
      <c r="L68" s="34"/>
      <c r="M68" s="98">
        <f t="shared" ref="M68:M70" si="14">(IF(I68="✔",D68+3.5,D68)+IF(J68="✔",3.5,0))*L68-(D68*L68*0.5)+(6*L68)</f>
        <v>0</v>
      </c>
    </row>
    <row r="69" spans="1:13" ht="40.75" customHeight="1">
      <c r="A69" s="85"/>
      <c r="B69" s="15" t="s">
        <v>41</v>
      </c>
      <c r="C69" s="13">
        <v>208651</v>
      </c>
      <c r="D69" s="59">
        <v>14</v>
      </c>
      <c r="E69" s="8" t="s">
        <v>61</v>
      </c>
      <c r="F69" s="8" t="s">
        <v>61</v>
      </c>
      <c r="G69" s="8" t="s">
        <v>61</v>
      </c>
      <c r="H69" s="20"/>
      <c r="I69" s="33"/>
      <c r="J69" s="34"/>
      <c r="K69" s="34"/>
      <c r="L69" s="34"/>
      <c r="M69" s="98">
        <f t="shared" si="14"/>
        <v>0</v>
      </c>
    </row>
    <row r="70" spans="1:13" ht="40.75" customHeight="1">
      <c r="A70" s="86"/>
      <c r="B70" s="16" t="s">
        <v>42</v>
      </c>
      <c r="C70" s="8">
        <v>208652</v>
      </c>
      <c r="D70" s="39">
        <v>14</v>
      </c>
      <c r="E70" s="8" t="s">
        <v>61</v>
      </c>
      <c r="F70" s="8" t="s">
        <v>61</v>
      </c>
      <c r="G70" s="8" t="s">
        <v>61</v>
      </c>
      <c r="H70" s="20"/>
      <c r="I70" s="33"/>
      <c r="J70" s="33"/>
      <c r="K70" s="33"/>
      <c r="L70" s="33"/>
      <c r="M70" s="98">
        <f t="shared" si="14"/>
        <v>0</v>
      </c>
    </row>
    <row r="71" spans="1:13" ht="40.75" customHeight="1">
      <c r="A71" s="84"/>
      <c r="B71" s="14" t="s">
        <v>46</v>
      </c>
      <c r="C71" s="22"/>
      <c r="D71" s="60"/>
      <c r="E71" s="22"/>
      <c r="F71" s="22"/>
      <c r="G71" s="22"/>
      <c r="H71" s="22"/>
      <c r="I71" s="22"/>
      <c r="J71" s="22"/>
      <c r="K71" s="22"/>
      <c r="L71" s="22"/>
      <c r="M71" s="97"/>
    </row>
    <row r="72" spans="1:13" ht="40.75" customHeight="1">
      <c r="A72" s="85"/>
      <c r="B72" s="15" t="s">
        <v>40</v>
      </c>
      <c r="C72" s="13">
        <v>208612</v>
      </c>
      <c r="D72" s="59">
        <v>16</v>
      </c>
      <c r="E72" s="8" t="s">
        <v>61</v>
      </c>
      <c r="F72" s="8" t="s">
        <v>61</v>
      </c>
      <c r="G72" s="8" t="s">
        <v>61</v>
      </c>
      <c r="H72" s="20"/>
      <c r="I72" s="33"/>
      <c r="J72" s="34"/>
      <c r="K72" s="34"/>
      <c r="L72" s="34"/>
      <c r="M72" s="98">
        <f t="shared" ref="M72:M74" si="15">(IF(I72="✔",D72+3.5,D72)+IF(J72="✔",3.5,0))*L72-(D72*L72*0.5)+(6*L72)</f>
        <v>0</v>
      </c>
    </row>
    <row r="73" spans="1:13" ht="40.75" customHeight="1">
      <c r="A73" s="85"/>
      <c r="B73" s="15" t="s">
        <v>41</v>
      </c>
      <c r="C73" s="13">
        <v>208613</v>
      </c>
      <c r="D73" s="59">
        <v>16</v>
      </c>
      <c r="E73" s="8" t="s">
        <v>61</v>
      </c>
      <c r="F73" s="8" t="s">
        <v>61</v>
      </c>
      <c r="G73" s="8" t="s">
        <v>61</v>
      </c>
      <c r="H73" s="20"/>
      <c r="I73" s="33"/>
      <c r="J73" s="34"/>
      <c r="K73" s="34"/>
      <c r="L73" s="34"/>
      <c r="M73" s="98">
        <f t="shared" si="15"/>
        <v>0</v>
      </c>
    </row>
    <row r="74" spans="1:13" ht="40.75" customHeight="1">
      <c r="A74" s="86"/>
      <c r="B74" s="15" t="s">
        <v>42</v>
      </c>
      <c r="C74" s="13">
        <v>208614</v>
      </c>
      <c r="D74" s="59">
        <v>16</v>
      </c>
      <c r="E74" s="8" t="s">
        <v>61</v>
      </c>
      <c r="F74" s="8" t="s">
        <v>61</v>
      </c>
      <c r="G74" s="8" t="s">
        <v>61</v>
      </c>
      <c r="H74" s="20"/>
      <c r="I74" s="33"/>
      <c r="J74" s="34"/>
      <c r="K74" s="34"/>
      <c r="L74" s="34"/>
      <c r="M74" s="98">
        <f t="shared" si="15"/>
        <v>0</v>
      </c>
    </row>
    <row r="75" spans="1:13" ht="40.75" customHeight="1">
      <c r="A75" s="84"/>
      <c r="B75" s="14" t="s">
        <v>44</v>
      </c>
      <c r="C75" s="22"/>
      <c r="D75" s="60"/>
      <c r="E75" s="22"/>
      <c r="F75" s="22"/>
      <c r="G75" s="22"/>
      <c r="H75" s="22"/>
      <c r="I75" s="22"/>
      <c r="J75" s="22"/>
      <c r="K75" s="22"/>
      <c r="L75" s="22"/>
      <c r="M75" s="97"/>
    </row>
    <row r="76" spans="1:13" ht="40.75" customHeight="1">
      <c r="A76" s="85"/>
      <c r="B76" s="15" t="s">
        <v>40</v>
      </c>
      <c r="C76" s="13">
        <v>211330</v>
      </c>
      <c r="D76" s="59">
        <v>30</v>
      </c>
      <c r="E76" s="8" t="s">
        <v>61</v>
      </c>
      <c r="F76" s="8" t="s">
        <v>61</v>
      </c>
      <c r="G76" s="8" t="s">
        <v>61</v>
      </c>
      <c r="H76" s="20"/>
      <c r="I76" s="33"/>
      <c r="J76" s="34"/>
      <c r="K76" s="34"/>
      <c r="L76" s="34"/>
      <c r="M76" s="98">
        <f t="shared" ref="M76:M78" si="16">(IF(I76="✔",D76+3.5,D76)+IF(J76="✔",3.5,0))*L76-(D76*L76*0.5)+(6*L76)</f>
        <v>0</v>
      </c>
    </row>
    <row r="77" spans="1:13" ht="40.75" customHeight="1">
      <c r="A77" s="85"/>
      <c r="B77" s="15" t="s">
        <v>41</v>
      </c>
      <c r="C77" s="13">
        <v>211331</v>
      </c>
      <c r="D77" s="59">
        <v>30</v>
      </c>
      <c r="E77" s="8" t="s">
        <v>61</v>
      </c>
      <c r="F77" s="8" t="s">
        <v>61</v>
      </c>
      <c r="G77" s="8" t="s">
        <v>61</v>
      </c>
      <c r="H77" s="20"/>
      <c r="I77" s="33"/>
      <c r="J77" s="34"/>
      <c r="K77" s="34"/>
      <c r="L77" s="34"/>
      <c r="M77" s="98">
        <f t="shared" si="16"/>
        <v>0</v>
      </c>
    </row>
    <row r="78" spans="1:13" ht="40.75" customHeight="1">
      <c r="A78" s="86"/>
      <c r="B78" s="16" t="s">
        <v>42</v>
      </c>
      <c r="C78" s="8">
        <v>211332</v>
      </c>
      <c r="D78" s="39">
        <v>30</v>
      </c>
      <c r="E78" s="8" t="s">
        <v>61</v>
      </c>
      <c r="F78" s="8" t="s">
        <v>61</v>
      </c>
      <c r="G78" s="8" t="s">
        <v>61</v>
      </c>
      <c r="H78" s="20"/>
      <c r="I78" s="33"/>
      <c r="J78" s="33"/>
      <c r="K78" s="33"/>
      <c r="L78" s="33"/>
      <c r="M78" s="98">
        <f t="shared" si="16"/>
        <v>0</v>
      </c>
    </row>
    <row r="79" spans="1:13" ht="40.75" customHeight="1">
      <c r="A79" s="84"/>
      <c r="B79" s="14" t="s">
        <v>45</v>
      </c>
      <c r="C79" s="106" t="s">
        <v>3</v>
      </c>
      <c r="D79" s="104"/>
      <c r="E79" s="22"/>
      <c r="F79" s="22"/>
      <c r="G79" s="22"/>
      <c r="H79" s="22"/>
      <c r="I79" s="22"/>
      <c r="J79" s="105"/>
      <c r="K79" s="106" t="s">
        <v>7</v>
      </c>
      <c r="L79" s="106" t="s">
        <v>8</v>
      </c>
      <c r="M79" s="97"/>
    </row>
    <row r="80" spans="1:13" ht="40.75" customHeight="1">
      <c r="A80" s="85"/>
      <c r="B80" s="15" t="s">
        <v>40</v>
      </c>
      <c r="C80" s="13">
        <v>211330</v>
      </c>
      <c r="D80" s="59">
        <v>25</v>
      </c>
      <c r="E80" s="8" t="s">
        <v>61</v>
      </c>
      <c r="F80" s="8" t="s">
        <v>61</v>
      </c>
      <c r="G80" s="8" t="s">
        <v>61</v>
      </c>
      <c r="H80" s="20"/>
      <c r="I80" s="33"/>
      <c r="J80" s="34"/>
      <c r="K80" s="34"/>
      <c r="L80" s="34"/>
      <c r="M80" s="98">
        <f t="shared" ref="M80:M82" si="17">(IF(I80="✔",D80+3.5,D80)+IF(J80="✔",3.5,0))*L80-(D80*L80*0.5)+(6*L80)</f>
        <v>0</v>
      </c>
    </row>
    <row r="81" spans="1:13" ht="40.75" customHeight="1">
      <c r="A81" s="85"/>
      <c r="B81" s="15" t="s">
        <v>41</v>
      </c>
      <c r="C81" s="13">
        <v>211331</v>
      </c>
      <c r="D81" s="59">
        <v>25</v>
      </c>
      <c r="E81" s="8" t="s">
        <v>61</v>
      </c>
      <c r="F81" s="8" t="s">
        <v>61</v>
      </c>
      <c r="G81" s="8" t="s">
        <v>61</v>
      </c>
      <c r="H81" s="20"/>
      <c r="I81" s="33"/>
      <c r="J81" s="34"/>
      <c r="K81" s="34"/>
      <c r="L81" s="34"/>
      <c r="M81" s="98">
        <f t="shared" si="17"/>
        <v>0</v>
      </c>
    </row>
    <row r="82" spans="1:13" ht="40.75" customHeight="1">
      <c r="A82" s="86"/>
      <c r="B82" s="16" t="s">
        <v>42</v>
      </c>
      <c r="C82" s="13">
        <v>211332</v>
      </c>
      <c r="D82" s="59">
        <v>25</v>
      </c>
      <c r="E82" s="8" t="s">
        <v>61</v>
      </c>
      <c r="F82" s="8" t="s">
        <v>61</v>
      </c>
      <c r="G82" s="8" t="s">
        <v>61</v>
      </c>
      <c r="H82" s="20"/>
      <c r="I82" s="33"/>
      <c r="J82" s="34"/>
      <c r="K82" s="34"/>
      <c r="L82" s="34"/>
      <c r="M82" s="98">
        <f t="shared" si="17"/>
        <v>0</v>
      </c>
    </row>
    <row r="83" spans="1:13" ht="40.75" customHeight="1">
      <c r="A83" s="84"/>
      <c r="B83" s="14" t="s">
        <v>47</v>
      </c>
      <c r="C83" s="22"/>
      <c r="D83" s="60"/>
      <c r="E83" s="22"/>
      <c r="F83" s="22"/>
      <c r="G83" s="22"/>
      <c r="H83" s="22"/>
      <c r="I83" s="22"/>
      <c r="J83" s="22"/>
      <c r="K83" s="22"/>
      <c r="L83" s="22"/>
      <c r="M83" s="97"/>
    </row>
    <row r="84" spans="1:13" ht="40.75" customHeight="1">
      <c r="A84" s="85"/>
      <c r="B84" s="15" t="s">
        <v>40</v>
      </c>
      <c r="C84" s="13">
        <v>211350</v>
      </c>
      <c r="D84" s="59">
        <v>30</v>
      </c>
      <c r="E84" s="8" t="s">
        <v>61</v>
      </c>
      <c r="F84" s="8" t="s">
        <v>61</v>
      </c>
      <c r="G84" s="8" t="s">
        <v>61</v>
      </c>
      <c r="H84" s="20"/>
      <c r="I84" s="33"/>
      <c r="J84" s="34"/>
      <c r="K84" s="34"/>
      <c r="L84" s="34"/>
      <c r="M84" s="98">
        <f t="shared" ref="M84:M86" si="18">(IF(I84="✔",D84+3.5,D84)+IF(J84="✔",3.5,0))*L84-(D84*L84*0.5)+(6*L84)</f>
        <v>0</v>
      </c>
    </row>
    <row r="85" spans="1:13" ht="40.75" customHeight="1">
      <c r="A85" s="85"/>
      <c r="B85" s="15" t="s">
        <v>41</v>
      </c>
      <c r="C85" s="13">
        <v>211351</v>
      </c>
      <c r="D85" s="59">
        <v>30</v>
      </c>
      <c r="E85" s="8" t="s">
        <v>61</v>
      </c>
      <c r="F85" s="8" t="s">
        <v>61</v>
      </c>
      <c r="G85" s="8" t="s">
        <v>61</v>
      </c>
      <c r="H85" s="20"/>
      <c r="I85" s="33"/>
      <c r="J85" s="34"/>
      <c r="K85" s="34"/>
      <c r="L85" s="34"/>
      <c r="M85" s="98">
        <f t="shared" si="18"/>
        <v>0</v>
      </c>
    </row>
    <row r="86" spans="1:13" ht="40.75" customHeight="1" thickBot="1">
      <c r="A86" s="91"/>
      <c r="B86" s="26" t="s">
        <v>42</v>
      </c>
      <c r="C86" s="18">
        <v>211352</v>
      </c>
      <c r="D86" s="61">
        <v>30</v>
      </c>
      <c r="E86" s="18" t="s">
        <v>61</v>
      </c>
      <c r="F86" s="18" t="s">
        <v>61</v>
      </c>
      <c r="G86" s="18" t="s">
        <v>61</v>
      </c>
      <c r="H86" s="40"/>
      <c r="I86" s="35"/>
      <c r="J86" s="35"/>
      <c r="K86" s="35"/>
      <c r="L86" s="35"/>
      <c r="M86" s="98">
        <f t="shared" si="18"/>
        <v>0</v>
      </c>
    </row>
    <row r="87" spans="1:13" ht="40.75" customHeight="1">
      <c r="A87" s="21"/>
      <c r="B87" s="23" t="s">
        <v>67</v>
      </c>
      <c r="C87" s="20" t="s">
        <v>3</v>
      </c>
      <c r="D87" s="60"/>
      <c r="E87" s="22"/>
      <c r="F87" s="22"/>
      <c r="G87" s="22"/>
      <c r="H87" s="22"/>
      <c r="I87" s="22"/>
      <c r="J87" s="22"/>
      <c r="K87" s="20" t="s">
        <v>7</v>
      </c>
      <c r="L87" s="20" t="s">
        <v>8</v>
      </c>
      <c r="M87" s="99"/>
    </row>
    <row r="88" spans="1:13" ht="40.75" customHeight="1">
      <c r="A88" s="11"/>
      <c r="B88" s="12" t="s">
        <v>64</v>
      </c>
      <c r="C88" s="49">
        <v>723336</v>
      </c>
      <c r="D88" s="57">
        <v>28</v>
      </c>
      <c r="E88" s="22"/>
      <c r="F88" s="22"/>
      <c r="G88" s="22"/>
      <c r="H88" s="13" t="s">
        <v>61</v>
      </c>
      <c r="I88" s="43"/>
      <c r="J88" s="43"/>
      <c r="K88" s="43"/>
      <c r="L88" s="34"/>
      <c r="M88" s="98">
        <f>(IF(I88="✔",D88+3.5,D88)+IF(J88="✔",3.5,0))*L88-(D88*L88*0.4)</f>
        <v>0</v>
      </c>
    </row>
    <row r="89" spans="1:13" ht="40.75" customHeight="1">
      <c r="A89" s="11"/>
      <c r="B89" s="12" t="s">
        <v>65</v>
      </c>
      <c r="C89" s="49">
        <v>723336</v>
      </c>
      <c r="D89" s="57">
        <v>33</v>
      </c>
      <c r="E89" s="13" t="s">
        <v>61</v>
      </c>
      <c r="F89" s="13" t="s">
        <v>61</v>
      </c>
      <c r="G89" s="13" t="s">
        <v>61</v>
      </c>
      <c r="H89" s="22"/>
      <c r="I89" s="34"/>
      <c r="J89" s="34"/>
      <c r="K89" s="43"/>
      <c r="L89" s="34"/>
      <c r="M89" s="98">
        <f t="shared" ref="M89:M90" si="19">(IF(I89="✔",D89+3.5,D89)+IF(J89="✔",3.5,0))*L89-(D89*L89*0.5)+(6*L89)</f>
        <v>0</v>
      </c>
    </row>
    <row r="90" spans="1:13" ht="40.75" customHeight="1" thickBot="1">
      <c r="A90" s="17"/>
      <c r="B90" s="41" t="s">
        <v>66</v>
      </c>
      <c r="C90" s="51">
        <v>723336</v>
      </c>
      <c r="D90" s="62">
        <v>38</v>
      </c>
      <c r="E90" s="18" t="s">
        <v>61</v>
      </c>
      <c r="F90" s="18" t="s">
        <v>61</v>
      </c>
      <c r="G90" s="18" t="s">
        <v>61</v>
      </c>
      <c r="H90" s="40"/>
      <c r="I90" s="35"/>
      <c r="J90" s="35"/>
      <c r="K90" s="100"/>
      <c r="L90" s="35"/>
      <c r="M90" s="98">
        <f t="shared" si="19"/>
        <v>0</v>
      </c>
    </row>
    <row r="91" spans="1:13" ht="40.75" customHeight="1" thickBot="1">
      <c r="K91" s="87" t="s">
        <v>14</v>
      </c>
      <c r="L91" s="88"/>
      <c r="M91" s="101">
        <f>SUM(M13:M90)</f>
        <v>0</v>
      </c>
    </row>
    <row r="92" spans="1:13" ht="22" customHeight="1" thickBot="1">
      <c r="C92" s="68" t="s">
        <v>69</v>
      </c>
      <c r="D92" s="68"/>
      <c r="E92" s="68"/>
      <c r="F92" s="69"/>
      <c r="G92" s="70">
        <f>M91</f>
        <v>0</v>
      </c>
      <c r="H92" s="71"/>
      <c r="I92" s="72" t="s">
        <v>70</v>
      </c>
      <c r="J92" s="72"/>
      <c r="K92" s="72"/>
      <c r="L92" s="73"/>
      <c r="M92" s="74"/>
    </row>
    <row r="94" spans="1:13" ht="22" customHeight="1">
      <c r="A94" s="75" t="s">
        <v>81</v>
      </c>
      <c r="B94" s="75"/>
      <c r="C94" s="75"/>
    </row>
    <row r="96" spans="1:13" ht="22" customHeight="1">
      <c r="A96" s="64" t="s">
        <v>71</v>
      </c>
    </row>
    <row r="97" spans="2:13" ht="35.5" customHeight="1">
      <c r="B97" s="66" t="s">
        <v>77</v>
      </c>
      <c r="C97" s="67"/>
      <c r="D97" s="67"/>
      <c r="E97" s="67"/>
      <c r="F97" s="67"/>
      <c r="G97" s="67"/>
      <c r="H97" s="67"/>
      <c r="I97" s="67"/>
      <c r="J97" s="67"/>
      <c r="K97" s="67"/>
      <c r="L97" s="67"/>
      <c r="M97" s="67"/>
    </row>
    <row r="98" spans="2:13" ht="39.5" customHeight="1">
      <c r="B98" s="66" t="s">
        <v>80</v>
      </c>
      <c r="C98" s="66"/>
      <c r="D98" s="66"/>
      <c r="E98" s="66"/>
      <c r="F98" s="66"/>
      <c r="G98" s="66"/>
      <c r="H98" s="66"/>
      <c r="I98" s="66"/>
      <c r="J98" s="66"/>
      <c r="K98" s="66"/>
      <c r="L98" s="66"/>
      <c r="M98" s="66"/>
    </row>
    <row r="99" spans="2:13" ht="57" customHeight="1">
      <c r="B99" s="66" t="s">
        <v>84</v>
      </c>
      <c r="C99" s="66"/>
      <c r="D99" s="66"/>
      <c r="E99" s="66"/>
      <c r="F99" s="66"/>
      <c r="G99" s="66"/>
      <c r="H99" s="66"/>
      <c r="I99" s="66"/>
      <c r="J99" s="66"/>
      <c r="K99" s="66"/>
      <c r="L99" s="66"/>
      <c r="M99" s="66"/>
    </row>
    <row r="100" spans="2:13" ht="61.75" customHeight="1">
      <c r="B100" s="66" t="s">
        <v>78</v>
      </c>
      <c r="C100" s="66"/>
      <c r="D100" s="66"/>
      <c r="E100" s="66"/>
      <c r="F100" s="66"/>
      <c r="G100" s="66"/>
      <c r="H100" s="66"/>
      <c r="I100" s="66"/>
      <c r="J100" s="66"/>
      <c r="K100" s="66"/>
      <c r="L100" s="66"/>
      <c r="M100" s="66"/>
    </row>
    <row r="101" spans="2:13" ht="40.75" customHeight="1">
      <c r="B101" s="66" t="s">
        <v>79</v>
      </c>
      <c r="C101" s="66"/>
      <c r="D101" s="66"/>
      <c r="E101" s="66"/>
      <c r="F101" s="66"/>
      <c r="G101" s="66"/>
      <c r="H101" s="66"/>
      <c r="I101" s="66"/>
      <c r="J101" s="66"/>
      <c r="K101" s="66"/>
      <c r="L101" s="66"/>
      <c r="M101" s="66"/>
    </row>
    <row r="102" spans="2:13" ht="100" customHeight="1">
      <c r="B102" s="66" t="s">
        <v>85</v>
      </c>
      <c r="C102" s="66"/>
      <c r="D102" s="66"/>
      <c r="E102" s="66"/>
      <c r="F102" s="66"/>
      <c r="G102" s="66"/>
      <c r="H102" s="66"/>
      <c r="I102" s="66"/>
      <c r="J102" s="66"/>
      <c r="K102" s="66"/>
      <c r="L102" s="66"/>
      <c r="M102" s="66"/>
    </row>
    <row r="103" spans="2:13" ht="36" customHeight="1">
      <c r="B103" s="66"/>
      <c r="C103" s="66"/>
      <c r="D103" s="66"/>
      <c r="E103" s="66"/>
      <c r="F103" s="66"/>
      <c r="G103" s="66"/>
      <c r="H103" s="66"/>
      <c r="I103" s="66"/>
      <c r="J103" s="66"/>
      <c r="K103" s="66"/>
      <c r="L103" s="66"/>
      <c r="M103" s="66"/>
    </row>
  </sheetData>
  <sheetProtection password="C4C5" sheet="1" objects="1" scenarios="1" selectLockedCells="1"/>
  <customSheetViews>
    <customSheetView guid="{A3C88889-38A6-4246-9EC4-58860FE907DB}" scale="125" showGridLines="0" topLeftCell="A70">
      <selection activeCell="K74" sqref="K74"/>
      <rowBreaks count="3" manualBreakCount="3">
        <brk id="29" max="16383" man="1"/>
        <brk id="47" max="16383" man="1"/>
        <brk id="64" max="16383" man="1"/>
      </rowBreaks>
      <pageSetup paperSize="9" scale="68" orientation="portrait" horizontalDpi="4294967292" verticalDpi="4294967292"/>
      <headerFooter>
        <oddHeader xml:space="preserve">&amp;C&amp;"Calibri,Fett"&amp;14&amp;K000000Bestellformular TVU Jubiläumskollektion </oddHeader>
        <oddFooter>&amp;C&amp;"Calibri,Standard"&amp;K000000&amp;F</oddFooter>
      </headerFooter>
    </customSheetView>
  </customSheetViews>
  <mergeCells count="46">
    <mergeCell ref="A71:A74"/>
    <mergeCell ref="A15:A16"/>
    <mergeCell ref="A17:A20"/>
    <mergeCell ref="K91:L91"/>
    <mergeCell ref="A9:D9"/>
    <mergeCell ref="K9:L9"/>
    <mergeCell ref="A13:A14"/>
    <mergeCell ref="A23:A24"/>
    <mergeCell ref="A26:A27"/>
    <mergeCell ref="A31:A34"/>
    <mergeCell ref="A49:A52"/>
    <mergeCell ref="A75:A78"/>
    <mergeCell ref="A79:A82"/>
    <mergeCell ref="A83:A86"/>
    <mergeCell ref="A53:A54"/>
    <mergeCell ref="A28:A30"/>
    <mergeCell ref="A55:A58"/>
    <mergeCell ref="A63:A66"/>
    <mergeCell ref="A67:A70"/>
    <mergeCell ref="A1:B1"/>
    <mergeCell ref="A3:B3"/>
    <mergeCell ref="A7:B7"/>
    <mergeCell ref="A36:A39"/>
    <mergeCell ref="A40:A43"/>
    <mergeCell ref="A44:A47"/>
    <mergeCell ref="E9:J9"/>
    <mergeCell ref="K1:M1"/>
    <mergeCell ref="K3:M3"/>
    <mergeCell ref="K7:M7"/>
    <mergeCell ref="A5:B5"/>
    <mergeCell ref="C1:G1"/>
    <mergeCell ref="C7:G7"/>
    <mergeCell ref="C5:G5"/>
    <mergeCell ref="C3:G3"/>
    <mergeCell ref="B97:M97"/>
    <mergeCell ref="B101:M101"/>
    <mergeCell ref="C92:F92"/>
    <mergeCell ref="G92:H92"/>
    <mergeCell ref="I92:K92"/>
    <mergeCell ref="L92:M92"/>
    <mergeCell ref="A94:C94"/>
    <mergeCell ref="B102:M102"/>
    <mergeCell ref="B103:M103"/>
    <mergeCell ref="B99:M99"/>
    <mergeCell ref="B98:M98"/>
    <mergeCell ref="B100:M100"/>
  </mergeCells>
  <phoneticPr fontId="6" type="noConversion"/>
  <dataValidations count="1">
    <dataValidation type="list" allowBlank="1" showInputMessage="1" showErrorMessage="1" sqref="I13:J24 I88:J90 I49:J58 I60:J61 I64:J66 I68:J70 I72:J74 I76:J78 I80:J82 I84:J86 I26:J34 I37:J39 I41:J43 I45:J47">
      <formula1>"✔"</formula1>
    </dataValidation>
  </dataValidations>
  <pageMargins left="0.23622047244094491" right="0.23622047244094491" top="0.74803149606299213" bottom="0" header="0.31496062992125984" footer="0.31496062992125984"/>
  <pageSetup paperSize="9" scale="58" orientation="portrait" horizontalDpi="4294967292" verticalDpi="4294967292"/>
  <headerFooter>
    <oddHeader xml:space="preserve">&amp;C&amp;"Calibri,Fett"&amp;14&amp;K000000Bestellformular TVU Vereinskollektion </oddHeader>
    <oddFooter>&amp;C&amp;"Calibri,Standard"&amp;K000000&amp;F</oddFooter>
  </headerFooter>
  <rowBreaks count="5" manualBreakCount="5">
    <brk id="24" max="16383" man="1"/>
    <brk id="47" max="16383" man="1"/>
    <brk id="61" max="16383" man="1"/>
    <brk id="78" max="16383" man="1"/>
    <brk id="102" max="16383" man="1"/>
  </rowBreaks>
  <drawing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Blatt1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 Frenzel</dc:creator>
  <cp:lastModifiedBy>Kai Frenzel</cp:lastModifiedBy>
  <cp:lastPrinted>2017-06-06T22:51:31Z</cp:lastPrinted>
  <dcterms:created xsi:type="dcterms:W3CDTF">2016-11-20T12:04:26Z</dcterms:created>
  <dcterms:modified xsi:type="dcterms:W3CDTF">2017-06-06T22:55:30Z</dcterms:modified>
</cp:coreProperties>
</file>